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5580" firstSheet="8" activeTab="10"/>
  </bookViews>
  <sheets>
    <sheet name="Geleneksel Erkek Takım" sheetId="1" r:id="rId1"/>
    <sheet name="Geleneksel Büyük Erkek Ferdi" sheetId="2" r:id="rId2"/>
    <sheet name="Geleneksel  KadınTakım" sheetId="3" r:id="rId3"/>
    <sheet name="Geleneksel Büyük Kadın Ferdi" sheetId="4" r:id="rId4"/>
    <sheet name="Geleneksel Yıldızlar Ferdi" sheetId="5" r:id="rId5"/>
    <sheet name="Geleneksel Gençler Ferdi " sheetId="6" r:id="rId6"/>
    <sheet name="Altınnokta Büyük Erkekler" sheetId="7" r:id="rId7"/>
    <sheet name="Altınnokta Büyük Kadınlar" sheetId="8" r:id="rId8"/>
    <sheet name="Altınnokta Yıldızlar" sheetId="9" r:id="rId9"/>
    <sheet name="Gençler Altınnokta " sheetId="10" r:id="rId10"/>
    <sheet name="SONUÇLAR" sheetId="11" r:id="rId11"/>
  </sheets>
  <definedNames>
    <definedName name="_xlnm.Print_Area" localSheetId="10">'SONUÇLAR'!$A$1:$U$54</definedName>
  </definedNames>
  <calcPr fullCalcOnLoad="1"/>
</workbook>
</file>

<file path=xl/sharedStrings.xml><?xml version="1.0" encoding="utf-8"?>
<sst xmlns="http://schemas.openxmlformats.org/spreadsheetml/2006/main" count="2428" uniqueCount="333">
  <si>
    <t>TAKIMLAR</t>
  </si>
  <si>
    <t>TAKIM 1</t>
  </si>
  <si>
    <t>TAKIM 2</t>
  </si>
  <si>
    <t>SIRA
 NO</t>
  </si>
  <si>
    <t>KURA ÇEKİMİ</t>
  </si>
  <si>
    <t>1. TUR</t>
  </si>
  <si>
    <t>PUAN</t>
  </si>
  <si>
    <t>2. TUR</t>
  </si>
  <si>
    <t>1.TUR SONUÇ</t>
  </si>
  <si>
    <t>2.TUR SONUÇ</t>
  </si>
  <si>
    <t>3. TUR</t>
  </si>
  <si>
    <t>3.TUR SONUÇ</t>
  </si>
  <si>
    <t>4. TUR</t>
  </si>
  <si>
    <t>4.TUR SONUÇ</t>
  </si>
  <si>
    <t>5. TUR</t>
  </si>
  <si>
    <t>5.TUR SONUÇ</t>
  </si>
  <si>
    <t>ÜÇLER</t>
  </si>
  <si>
    <t>AVERAJ</t>
  </si>
  <si>
    <t>SAYI
AVR</t>
  </si>
  <si>
    <t>PETANK</t>
  </si>
  <si>
    <t>SPORCULAR</t>
  </si>
  <si>
    <t>1ATIŞ</t>
  </si>
  <si>
    <t>2.ATIŞ</t>
  </si>
  <si>
    <t>3.ATIŞ</t>
  </si>
  <si>
    <t>4.ATIŞ</t>
  </si>
  <si>
    <t>5.ATIŞ</t>
  </si>
  <si>
    <t>1.
TOP.</t>
  </si>
  <si>
    <t>ALDIĞI Puan</t>
  </si>
  <si>
    <t>A
Maç</t>
  </si>
  <si>
    <t>V
Maç</t>
  </si>
  <si>
    <t>Tekler</t>
  </si>
  <si>
    <t>ÖZKAN KURT</t>
  </si>
  <si>
    <t>UĞUR GÜN</t>
  </si>
  <si>
    <t>ÖZKAY KAPLAN</t>
  </si>
  <si>
    <t>CANER MAKARA</t>
  </si>
  <si>
    <t>EMRE ABAR</t>
  </si>
  <si>
    <t>MESUT ERGİŞİ</t>
  </si>
  <si>
    <t>LEVENT KADER</t>
  </si>
  <si>
    <t>YUNUS EMRE GÜNGÖR</t>
  </si>
  <si>
    <t>BAYRAM SARIÇAM</t>
  </si>
  <si>
    <t>BUĞRA ARSLAN</t>
  </si>
  <si>
    <t>TAHA MUSTAFA GEMİ</t>
  </si>
  <si>
    <t>EVREN TÜRKYILMAZ</t>
  </si>
  <si>
    <t>FUAT ERUSTA</t>
  </si>
  <si>
    <t>MAHMUT AYDIN</t>
  </si>
  <si>
    <t>SİNAN ACAR</t>
  </si>
  <si>
    <t>BATUHAN BOZKURT</t>
  </si>
  <si>
    <t>ŞAHAN KAHVECİ</t>
  </si>
  <si>
    <t>GÖKTUĞ TEPECİK</t>
  </si>
  <si>
    <t>HABİL ACAR</t>
  </si>
  <si>
    <t>AHMET MURAT ERÇETİN</t>
  </si>
  <si>
    <t>GÜRKAN BALTUTAR</t>
  </si>
  <si>
    <t>HALİT KEMAL GÜNCE</t>
  </si>
  <si>
    <t>İSMAİL HAKKI YILMAZ</t>
  </si>
  <si>
    <t>MEHMET KARATAŞ</t>
  </si>
  <si>
    <t>SEZGİN AYDIN</t>
  </si>
  <si>
    <t>NİHAL AYMEN</t>
  </si>
  <si>
    <t>SEDA PAZAR</t>
  </si>
  <si>
    <t>GÜLSEDA DEMİR</t>
  </si>
  <si>
    <t>CEREN METİNER</t>
  </si>
  <si>
    <t>BERİL ÇEVİK</t>
  </si>
  <si>
    <t>MERVE KAYA</t>
  </si>
  <si>
    <t>GÜLÇİN ESEN</t>
  </si>
  <si>
    <t>EZGİ AKTÜRK</t>
  </si>
  <si>
    <t>H.GÖZDE ÇANKAYA</t>
  </si>
  <si>
    <t>NİLAY GÜNDÜZ</t>
  </si>
  <si>
    <t>BENAY GÜNDÜZ</t>
  </si>
  <si>
    <t>SEVGİ AKTAŞ</t>
  </si>
  <si>
    <t>ŞEYDA BAZENCİR</t>
  </si>
  <si>
    <t>SEVCAN AKBABA</t>
  </si>
  <si>
    <t>SONGÜL YILMAZ</t>
  </si>
  <si>
    <t>EMİNE KABAKÇIOĞLU</t>
  </si>
  <si>
    <t>RUKİYE YÜKSEL</t>
  </si>
  <si>
    <t>GÜLİN KABAGÖZ</t>
  </si>
  <si>
    <t>NESLİHAN SERTKAYA</t>
  </si>
  <si>
    <t>KERİM AYDIN</t>
  </si>
  <si>
    <t>BARIŞ KÜLCÜ</t>
  </si>
  <si>
    <t>SERKAN VAROL</t>
  </si>
  <si>
    <t>SEFA ARSLAN</t>
  </si>
  <si>
    <t>BİRKAN TÜLEK</t>
  </si>
  <si>
    <t>YILMAZ DURAN</t>
  </si>
  <si>
    <t>ENGİN ULUSOY</t>
  </si>
  <si>
    <t>HÜSEYİN TÜKENMEZ</t>
  </si>
  <si>
    <t>CAN ERDEM TÜKENMEZ</t>
  </si>
  <si>
    <t>MESUT TÜKENMEZ</t>
  </si>
  <si>
    <t>ENES KOFOĞLU</t>
  </si>
  <si>
    <t>ŞABAN TAŞKIN</t>
  </si>
  <si>
    <t>GÜVEN HORUZ</t>
  </si>
  <si>
    <t>RUHİ TATLITÜRK</t>
  </si>
  <si>
    <t>SAFFET ÇAKMAK</t>
  </si>
  <si>
    <t>HAYATİ GÜNERİ</t>
  </si>
  <si>
    <t>YUNUS EMRE YEŞİLYURT</t>
  </si>
  <si>
    <t>MUSA ALTUN</t>
  </si>
  <si>
    <t>MEHMET AKDAĞ</t>
  </si>
  <si>
    <t>AHMET YARATILMIŞ</t>
  </si>
  <si>
    <t>OLCAY FİDAN</t>
  </si>
  <si>
    <t>ZEYNEL ABİDİN ŞENLİK</t>
  </si>
  <si>
    <t>MURAT ÖNDERCİ</t>
  </si>
  <si>
    <t>MEHMET DEMİR</t>
  </si>
  <si>
    <t>İSMAİL MEŞEDALI</t>
  </si>
  <si>
    <t>İBRAHİM ÇİDEM</t>
  </si>
  <si>
    <t>FAİK DURSUN ÖZTÜRK</t>
  </si>
  <si>
    <t>TAHA ERSOY</t>
  </si>
  <si>
    <t>MESUT ERYEŞİL</t>
  </si>
  <si>
    <t>İBRAHİM ÖZKAN</t>
  </si>
  <si>
    <t>HANDAN SÜMER</t>
  </si>
  <si>
    <t>GAMZE ÖZGÜN</t>
  </si>
  <si>
    <t>MÜSEBBİHA KILINÇ</t>
  </si>
  <si>
    <t>İKBAL KAVALCI</t>
  </si>
  <si>
    <t>ÖZGE ÇELİK</t>
  </si>
  <si>
    <t>TALİA KUMARTAŞLIOĞLU</t>
  </si>
  <si>
    <t>İLKE KUMARTAŞLIOĞLU</t>
  </si>
  <si>
    <t>MERVE ÖZTÜRK</t>
  </si>
  <si>
    <t>TUĞÇE ÖZLÜ</t>
  </si>
  <si>
    <t>BELFU ZİNNET OKALAN</t>
  </si>
  <si>
    <t>ÖZLEM ÖZALP</t>
  </si>
  <si>
    <t>YILMAZ GÜZELOCAK</t>
  </si>
  <si>
    <t>RAMAZAN ÖMEROĞLU</t>
  </si>
  <si>
    <t>SEVDA KEKLİK</t>
  </si>
  <si>
    <t>SEDA GERİDÖNMEZ</t>
  </si>
  <si>
    <t>MERVE GÜNEŞ</t>
  </si>
  <si>
    <t>ÖZLEM KORKMAZ</t>
  </si>
  <si>
    <t>FERHAT ODABAŞ</t>
  </si>
  <si>
    <t>GAFFUR GEDİKOĞLU</t>
  </si>
  <si>
    <t>MEHMET GÜRMAN</t>
  </si>
  <si>
    <t>ERAY YILMAZ</t>
  </si>
  <si>
    <t>UMUT KOCAMIZRAK</t>
  </si>
  <si>
    <t>OKAN KAPLAN</t>
  </si>
  <si>
    <t>ESİLE EMEN</t>
  </si>
  <si>
    <t>TUĞÇE GÜRLER</t>
  </si>
  <si>
    <t>SERAP USTA</t>
  </si>
  <si>
    <t>SEBİHA USTA</t>
  </si>
  <si>
    <t>AHMET EMEN</t>
  </si>
  <si>
    <t>KADİRCAN KADER</t>
  </si>
  <si>
    <t>SEMİH VAR</t>
  </si>
  <si>
    <t>BATUHAN SÜTOĞLU</t>
  </si>
  <si>
    <t>UMUT GÜNGÖR</t>
  </si>
  <si>
    <t>FURKAN GÜLTEKİN</t>
  </si>
  <si>
    <t>SERTAÇ ÖZÇELİK</t>
  </si>
  <si>
    <t>ALİHAN ARSLAN</t>
  </si>
  <si>
    <t>MUSTAFA KENDİR</t>
  </si>
  <si>
    <t>CEREN SEVİM</t>
  </si>
  <si>
    <t>DERYA MAMAK</t>
  </si>
  <si>
    <t>BÜŞRA ŞAHİNER</t>
  </si>
  <si>
    <t>YAĞMUR ŞENTÜRK</t>
  </si>
  <si>
    <t>NALAN DELİBAŞ</t>
  </si>
  <si>
    <t>NİHAL DEMİRDAL</t>
  </si>
  <si>
    <t>ALİ ASKER RECEP</t>
  </si>
  <si>
    <t>YUNUS ÖZTÜRK</t>
  </si>
  <si>
    <t>KAAN ÖZTÜRK</t>
  </si>
  <si>
    <t>YEŞİM YAVAŞ</t>
  </si>
  <si>
    <t>TAHA FIÇICI</t>
  </si>
  <si>
    <t>GÖKHAN ÇELİK</t>
  </si>
  <si>
    <t>EMRE TİMUR</t>
  </si>
  <si>
    <t>MERVE TİMUR</t>
  </si>
  <si>
    <t>F.DİLARA ÖZTÜRK</t>
  </si>
  <si>
    <t>BEKİRCAN ÖZKARA</t>
  </si>
  <si>
    <t>PINAR DEMİR</t>
  </si>
  <si>
    <t>TANSU YILDIRIM</t>
  </si>
  <si>
    <t>MUSTAFA KILINÇ</t>
  </si>
  <si>
    <t>İSMET RESUL</t>
  </si>
  <si>
    <t>RÜSTEM HAMDİ</t>
  </si>
  <si>
    <t>DOĞUKAN DAĞOĞLU</t>
  </si>
  <si>
    <t>AYTUĞ KAYMARAZ</t>
  </si>
  <si>
    <t>FATİH TÜMER</t>
  </si>
  <si>
    <t>EMRULLAH EROĞLU</t>
  </si>
  <si>
    <t>ONUR KAYA</t>
  </si>
  <si>
    <t>ZEYNEP SOLMAZ</t>
  </si>
  <si>
    <t>ALPER ADAR</t>
  </si>
  <si>
    <t>MELİKE GÜRMAN</t>
  </si>
  <si>
    <t>ZEHRA KADİR</t>
  </si>
  <si>
    <t>EDA SAYAK</t>
  </si>
  <si>
    <t>BARIŞCAN KÜÇÜK</t>
  </si>
  <si>
    <t>CANSU AYDOĞAN</t>
  </si>
  <si>
    <t>CEREN ZİNCİR</t>
  </si>
  <si>
    <t>HÜSEYİN ÇATLAKCAN</t>
  </si>
  <si>
    <t>ZEYNEP ÇİMEN</t>
  </si>
  <si>
    <t>MAHMUT ESAT ORHAN</t>
  </si>
  <si>
    <t>ABDULLAH FURKAN ALTUN</t>
  </si>
  <si>
    <t>EGENAZ ASLANOĞLU</t>
  </si>
  <si>
    <t>SİNEM KARTAL</t>
  </si>
  <si>
    <t>DOĞUKAN PEKER</t>
  </si>
  <si>
    <t>ZEYŞEN DİLCE</t>
  </si>
  <si>
    <t>KÜBRA KARA</t>
  </si>
  <si>
    <t>BURAK İLHAN</t>
  </si>
  <si>
    <t>ADEM KESKİN</t>
  </si>
  <si>
    <t>MUHYETTİN UYANIK</t>
  </si>
  <si>
    <t>ABDULKADİR TÜZEM</t>
  </si>
  <si>
    <t>AHMET MUSA</t>
  </si>
  <si>
    <t>TAYFUN ARIK</t>
  </si>
  <si>
    <t>FURKAN ULU</t>
  </si>
  <si>
    <t>DENİZ GÜZELOCAK</t>
  </si>
  <si>
    <t>İNCİ ECE ÖZTÜRK</t>
  </si>
  <si>
    <t>CANSUNUR IŞILDAK</t>
  </si>
  <si>
    <t>T.BERK EREN</t>
  </si>
  <si>
    <t>BERKAN BESLER</t>
  </si>
  <si>
    <t>MUHAMMET YETİM</t>
  </si>
  <si>
    <t>HASAN KÖKREK</t>
  </si>
  <si>
    <t>MUSTAFA TÜRKOĞLU</t>
  </si>
  <si>
    <t>UMUT ÖZTÜRK</t>
  </si>
  <si>
    <t>ŞEREF ÇOBAN</t>
  </si>
  <si>
    <t>YAKUP ERİNÇ</t>
  </si>
  <si>
    <t>HÜSEYİN ÇAKIR</t>
  </si>
  <si>
    <t>HAKKI ALTINDAĞ</t>
  </si>
  <si>
    <t>ARDA GÜNGÖR</t>
  </si>
  <si>
    <t>KERİM KADER</t>
  </si>
  <si>
    <t>GAMZE GÜLMEZ</t>
  </si>
  <si>
    <t>SEVİLAY ERYAHŞİ</t>
  </si>
  <si>
    <t>DOĞUŞHAN KUTLUYER</t>
  </si>
  <si>
    <t>MAHMUT KARATAY</t>
  </si>
  <si>
    <t>ALİ EKREM CANPOLAT</t>
  </si>
  <si>
    <t>SEYİT GÜLMEZ</t>
  </si>
  <si>
    <t>HAŞİM BİLEN</t>
  </si>
  <si>
    <t>BARIŞ ŞAYLI</t>
  </si>
  <si>
    <t>ALEV AKSOY</t>
  </si>
  <si>
    <t>YAĞMUR TÜKLE</t>
  </si>
  <si>
    <t>ZERRİN KATURMAN</t>
  </si>
  <si>
    <t>HÜSEYİN TOPUZ</t>
  </si>
  <si>
    <t>BERKAN BERKER</t>
  </si>
  <si>
    <t>ZİŞAN DİLCİ</t>
  </si>
  <si>
    <t>SEVİLAY ERYAKŞİ</t>
  </si>
  <si>
    <t>METİN DEMİRKAN</t>
  </si>
  <si>
    <t>ÖMER FARUK ÖZÇELİK</t>
  </si>
  <si>
    <t>GÜRHAN YILDIZ</t>
  </si>
  <si>
    <t xml:space="preserve">BİRKAN TÜLEK </t>
  </si>
  <si>
    <t xml:space="preserve">
TOPLAM.</t>
  </si>
  <si>
    <t xml:space="preserve">   TBBDF 2011 PETANK TÜRKİYE ŞAMPİYONASI GENÇLER ALTIN NOKTA </t>
  </si>
  <si>
    <t>MUSA SARIÇAM</t>
  </si>
  <si>
    <t>FURKAN ATALAY</t>
  </si>
  <si>
    <t xml:space="preserve">
TOPLAM</t>
  </si>
  <si>
    <t>BEKİRCAN ÖZKARA-AYTUĞ KAYMARAS-MUSTAFA KILINÇ</t>
  </si>
  <si>
    <t>TANSU YILDIRIM-PINAR DEMİR-İKBAL KAVALCI</t>
  </si>
  <si>
    <t>AHMET MUSA-YILMAZ GÜZELOCAK-RÜSTEM HAMDİ-FURKAN ULU</t>
  </si>
  <si>
    <t>RAMAZAN ÖMEROĞLU-İSMET RESUL-DOĞUKAN DAĞOĞLU-TAYFUN ARIK</t>
  </si>
  <si>
    <t>SEVDA KEKLİK-SEDA GERİDÖNMEZ-İNCİ ECE ÖZTÜRK-DENİZ GÜZELOCAK</t>
  </si>
  <si>
    <t>ÖZLEM KORKMAZ-MERVE GÜNEŞ-MÜSEBBİYE KILINÇ</t>
  </si>
  <si>
    <t>ENES KOFOĞLU-YUNUS EMRE YEŞİLYURT-MUSA ALTUN-MEHMET AKDAĞ</t>
  </si>
  <si>
    <t>AHMET YARATILMIŞ-OLCAY FİDAN-ADEM KESKİN-FATİH TÜMER</t>
  </si>
  <si>
    <t>ÖZLEM ÖZALP-NALAN DELİBAŞ-NİHAL DEMİRDAL-YAĞMUR ŞENTÜRK</t>
  </si>
  <si>
    <t>CEREN METİNA-BERİL ÇEVİK-MERVE KAYA-EMİNE KABAKOĞLU</t>
  </si>
  <si>
    <t>MAHMUT AYDIN-SİNAN ACAR-ŞAHEN KAHVECİ</t>
  </si>
  <si>
    <t>BATUHAN BOZKURT-GÖKTUĞ TEPECİK-BERKER BESLER</t>
  </si>
  <si>
    <t>SİNEM KARTAL-EYENAZ ASLANOĞLU-KÜBRA KAYA</t>
  </si>
  <si>
    <t>HANDAN SÜMER-GAMZE ÖZGÜN-YEŞİM SAVAŞ</t>
  </si>
  <si>
    <t>SAFFET ÇAKMAK-HAYATİ GÜNERİ-DOĞUKAN PEKER-BURAK İLHAN</t>
  </si>
  <si>
    <t>ŞABAN TAŞKIN-GÜVEN HORUZ-RUHİ TATLITÜRK</t>
  </si>
  <si>
    <t>ENGİN ULUSOY-BİRKAN TÜLEK-YILMAZ DURAN</t>
  </si>
  <si>
    <t>MAHMUT KARATAY-HAŞİM BİLEN-ALİ EKREM CANPOLAT</t>
  </si>
  <si>
    <t>SEYİT GÜLMEZ-BARIŞ ŞAYLI-HÜSEYİN TOPUZ</t>
  </si>
  <si>
    <t>ALEV AKSOY-YAĞMUR TÜKLE-ZERRİN KATULMAN-SEVİLAY ERYAKŞİ</t>
  </si>
  <si>
    <t>CEREN ZİNCİR-CANSU AYDOĞAN-ÖZGE ÇELİK</t>
  </si>
  <si>
    <t>İSMAİL MEŞEDALI-İBRAHİM ÇİDEM-FAİK DURSUN ÖZTÜRK-TAHA ERSOY</t>
  </si>
  <si>
    <t>YUNUS ÖZTÜRK-ALİ ASKER RECEP-KADİR KAAN ÖZTÜRK</t>
  </si>
  <si>
    <t>MESUT ERYEŞİL-BARIŞCAN KÜÇÜK-TAHA FIÇICI</t>
  </si>
  <si>
    <t>SEZGÜN AYDIN-FERHAT ODABAŞ-GAFFUR GEDİKOĞLU</t>
  </si>
  <si>
    <t>FUAT ERUSTA-ONUR KAYA-EMRULLAH EKOĞLU</t>
  </si>
  <si>
    <t>ÖZKAN KURT-UĞUR GÜN-ÖZKAY KAPLAN</t>
  </si>
  <si>
    <t>GÜRKAN BALTUTAR-AHMET MURAT ERÇETİN-ERAY YILMAZ</t>
  </si>
  <si>
    <t>İSMAİL HAKKI YILMAZ-HABİL ACAR-HALİT KEMAL GÜNCE</t>
  </si>
  <si>
    <t>TALİA KUMARTAŞLIOĞLU-İLKE KUMARTAŞLIOĞLU-MERVE ÖZTÜRK-MERVE TİMUR</t>
  </si>
  <si>
    <t>TUĞÇE ÖZLÜ-BELFU ZİNNET OKALAN-FATMA DİLARA ÖZTÜRK</t>
  </si>
  <si>
    <t>HÜSEYİN TÜKENMEZ-GÖKHAN ÇELİK-MESUT TÜKENMEZ</t>
  </si>
  <si>
    <t>EMRE TİMUR-MUHYETTİN UYANIK-CAN ERDEM TÜKENMEZ</t>
  </si>
  <si>
    <t>RUKİYE YÜKSEL-EDA SAYAK-ZEHRA KADİR-ŞEYDA BAZENCİR</t>
  </si>
  <si>
    <t>SEVGİ AKTAŞ-ZEYNEP SOLMAZ-ZİLŞAN DİLCİ</t>
  </si>
  <si>
    <t>BARIŞ KÜLCÜ-SEFA ARSLAN-SERTAÇ ÖZÇELİK-SERKAN VAROL</t>
  </si>
  <si>
    <t>HÜSEYİN ÇATLAKCAN-MURAT ÖNDERCİ-MAHMUT ESAT ORHAN</t>
  </si>
  <si>
    <t>ZEYNEL ABİDİN ŞENLİK-MEHMET DEMİR-MAHMUT MUSTAFA KENDİR</t>
  </si>
  <si>
    <t>ZEYNEP ÇİMEN-CEREN SEVİM-DERYA MAMAK</t>
  </si>
  <si>
    <t>NİLAY GÜNDÜZ-BENAY GÜNDÜZ-SEBİHA USTA</t>
  </si>
  <si>
    <t>ESİLE EMEN-SERAP USTA-TUĞÇE GÜRLER</t>
  </si>
  <si>
    <t>AHMET EMEN-KADİR CAN KADER-SEMİH VAR-HAKKI ALTINDAĞ</t>
  </si>
  <si>
    <t>MUSA SARIÇAM-FURKAN ATALAY-ABDULKADİR TÜZEN</t>
  </si>
  <si>
    <t>BATUHAN SÜTOĞLU-UMUT GÜNGÖR-FURKAN GÜLTEKİN-FURKAN ALTUN</t>
  </si>
  <si>
    <t>LEVENT KADER-YUNUS EMRE GÜNGÖR-BAYRAM SARIÇAM-MEHMET KARATAŞ</t>
  </si>
  <si>
    <t>MESUT ERGİŞİ-CANER MAKARA-EMRE ABAR</t>
  </si>
  <si>
    <t>BUĞRA ARSLAN-TAHA MUSTAFA GEMİ-EVREN TÜRKYILMAZ</t>
  </si>
  <si>
    <t xml:space="preserve">   TBBDF 2011 PETANK TÜRKİYE ŞAMPİYONASI BÜYÜK KADINLAR 
ALTIN NOKTA </t>
  </si>
  <si>
    <t xml:space="preserve">   TBBDF 2011 PETANK TÜRKİYE ŞAMPİYONASI  YILDIZLAR 
ALTIN NOKTA </t>
  </si>
  <si>
    <t xml:space="preserve">   TBBDF 2011 PETANK TÜRKİYE ŞAMPİYONASI  BÜYÜK ERKEKLER 
ALTIN NOKTA </t>
  </si>
  <si>
    <t>GÜLÇİN ESEN-EZGİ AKTÜRK-HAFİZE GÖZDE ÇANKAYA-ALEV DÜZGÜN</t>
  </si>
  <si>
    <t>ERKEKLER FERDİ PETANK</t>
  </si>
  <si>
    <t>KADINLAR  FERDİ  PETANK</t>
  </si>
  <si>
    <t>GENÇLER FERDİ  PETANK</t>
  </si>
  <si>
    <t>YILDIZLAR FERDİ  PETANK</t>
  </si>
  <si>
    <t>OKAN KAPLAN-UMUT KOCAMIZRAK-DOĞUKAN KUTLUYER</t>
  </si>
  <si>
    <t>TOPLAM</t>
  </si>
  <si>
    <t>SEVCAN AKBABA-SONGÜL YILMAZ-GÜLİN KABAGÖZ-MERVE ABAR</t>
  </si>
  <si>
    <t xml:space="preserve">   TBBDF 2011 
PETANK TÜRKİYE ŞAMPİYONASI  
FERDİ KADINLAR</t>
  </si>
  <si>
    <t xml:space="preserve">   TBBDF 2011 
PETANK TÜRKİYE ŞAMPİYONASI  
FERDİ ERKEKLER
 </t>
  </si>
  <si>
    <t xml:space="preserve">   TBBDF 2011 
PETANK TÜRKİYE ŞAMPİYONASI  
FERDİ GENÇLER
 </t>
  </si>
  <si>
    <t xml:space="preserve">   TBBDF 2011 
PETANK TÜRKİYE ŞAMPİYONASI 
FERDİ  YILDIZLAR 
</t>
  </si>
  <si>
    <t xml:space="preserve">   TBBDF 2011 
PETANK TÜRKİYE ŞAMPİYONASI  YILDIZLAR ALTIN NOKTA </t>
  </si>
  <si>
    <t xml:space="preserve">   TBBDF 2011 
PETANK TÜRKİYE ŞAMPİYONASI 
GENÇLER ALTIN NOKTA </t>
  </si>
  <si>
    <t xml:space="preserve">   TBBDF 2011 
PETANK TÜRKİYE ŞAMPİYONASI 
 KADINLAR ALTIN NOKTA </t>
  </si>
  <si>
    <t xml:space="preserve">   TBBDF 2011
 PETANK TÜRKİYE ŞAMPİYONASI  
 ERKEKLER ALTIN NOKTA </t>
  </si>
  <si>
    <t xml:space="preserve">   TBBDF 2011 
PETANK TÜRKİYE ŞAMPİYONASI  
 KADIN TAKIMLAR</t>
  </si>
  <si>
    <t xml:space="preserve">   TBBDF 2011 
PETANK TÜRKİYE ŞAMPİYONASI  
ERKEK TAKIMLAR
 </t>
  </si>
  <si>
    <t>TÜRKİYE 3.SÜ</t>
  </si>
  <si>
    <t>2011 TÜRKİYE PETANK ŞAMPİYONU</t>
  </si>
  <si>
    <t>NİHAL AYMEN-SEDA PAZAR-GÜLSEDA DEMİR</t>
  </si>
  <si>
    <t>Faik KAPSIZ</t>
  </si>
  <si>
    <t>HAFİZE GÖZDE ÇANKAYA-ALEV DÜZGÜN</t>
  </si>
  <si>
    <t>GÜLÇİN ESEN-EZGİ AKTÜRK</t>
  </si>
  <si>
    <t>NİHAL AYMEN-SEDA PAZAR</t>
  </si>
  <si>
    <t>KADIN TAKIMLAR</t>
  </si>
  <si>
    <t>SEVDA KEKLİK-SEDA GERİDÖNMEZ</t>
  </si>
  <si>
    <t>İNCİ ECE ÖZTÜRK-DENİZ GÜZELOCAK</t>
  </si>
  <si>
    <t>ÖZLEM ÖZALP-NALAN DELİBAŞ</t>
  </si>
  <si>
    <t>NİHAL DEMİRDAL-YAĞMUR ŞENTÜRK</t>
  </si>
  <si>
    <t>HANDAN SÜMER-GAMZE ÖZGÜN</t>
  </si>
  <si>
    <t>YEŞİM SAVAŞ</t>
  </si>
  <si>
    <t>TANSU YILDIRIM-PINAR DEMİR</t>
  </si>
  <si>
    <t>TALİA KUMARTAŞLIOĞLU-MERVE TİMUR</t>
  </si>
  <si>
    <t>LKE KUMARTAŞLIOĞLU-MERVE ÖZTÜRK</t>
  </si>
  <si>
    <t>TUĞÇE ÖZLÜ-BELFU ZİNNET OKALAN</t>
  </si>
  <si>
    <t>FATMA DİLARA ÖZTÜRK</t>
  </si>
  <si>
    <t>TÜRKİYE 3.</t>
  </si>
  <si>
    <t>TÜRKİYE ŞAMPİYONU</t>
  </si>
  <si>
    <t>ERKEK TAKIMLAR</t>
  </si>
  <si>
    <t>BAYRAM SARIÇAM-MEHMET KARATAŞ</t>
  </si>
  <si>
    <t>LEVENT KADER-YUNUS EMRE GÜNGÖR</t>
  </si>
  <si>
    <t>AHMET MUSA-YILMAZ GÜZELOCAK</t>
  </si>
  <si>
    <t>RÜSTEM HAMDİ-FURKAN ULU</t>
  </si>
  <si>
    <t>ÖZKAN KURT-UĞUR GÜN</t>
  </si>
  <si>
    <t>RAMAZAN ÖMEROĞLU-İSMET RESUL</t>
  </si>
  <si>
    <t>DOĞUKAN DAĞOĞLU-TAYFUN ARIK</t>
  </si>
  <si>
    <t>ENES KOFOĞLU-MEHMET AKDAĞ</t>
  </si>
  <si>
    <t>MUSA ALTUN-YUNUS EMRE YEŞİLYURT</t>
  </si>
  <si>
    <t>İSMAİL MEŞEDALI-İBRAHİM ÇİDEM</t>
  </si>
  <si>
    <t>FAİK DURSUN ÖZTÜRK-TAHA ERSOY</t>
  </si>
  <si>
    <t>MESUT ERGİŞİ-CANER MAKARA</t>
  </si>
  <si>
    <t>EMRE TİMUR-MUHYETTİN UYANIK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</si>
</sst>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_ ;[Red]\-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3"/>
      <name val="Calibri"/>
      <family val="2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0"/>
    </font>
    <font>
      <b/>
      <sz val="13"/>
      <name val="Arial Tur"/>
      <family val="0"/>
    </font>
    <font>
      <b/>
      <i/>
      <sz val="13"/>
      <color indexed="18"/>
      <name val="Verdana"/>
      <family val="2"/>
    </font>
    <font>
      <b/>
      <sz val="8"/>
      <name val="Arial Tur"/>
      <family val="0"/>
    </font>
    <font>
      <sz val="9"/>
      <color indexed="8"/>
      <name val="Arial"/>
      <family val="2"/>
    </font>
    <font>
      <b/>
      <sz val="12"/>
      <name val="Arial Tur"/>
      <family val="0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name val="Algerian"/>
      <family val="5"/>
    </font>
    <font>
      <i/>
      <sz val="11"/>
      <color indexed="8"/>
      <name val="Algerian"/>
      <family val="5"/>
    </font>
    <font>
      <i/>
      <sz val="18"/>
      <name val="Algerian"/>
      <family val="5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i/>
      <sz val="14"/>
      <name val="Algerian"/>
      <family val="5"/>
    </font>
    <font>
      <i/>
      <sz val="11"/>
      <name val="Algerian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Algerian"/>
      <family val="5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9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left" vertical="center"/>
      <protection hidden="1"/>
    </xf>
    <xf numFmtId="0" fontId="0" fillId="34" borderId="10" xfId="0" applyFill="1" applyBorder="1" applyAlignment="1" applyProtection="1">
      <alignment horizontal="left" vertical="center"/>
      <protection hidden="1"/>
    </xf>
    <xf numFmtId="0" fontId="0" fillId="35" borderId="10" xfId="0" applyFill="1" applyBorder="1" applyAlignment="1" applyProtection="1">
      <alignment horizontal="center" vertical="center"/>
      <protection hidden="1"/>
    </xf>
    <xf numFmtId="0" fontId="6" fillId="0" borderId="0" xfId="48" applyFont="1">
      <alignment/>
      <protection/>
    </xf>
    <xf numFmtId="0" fontId="13" fillId="36" borderId="11" xfId="48" applyFont="1" applyFill="1" applyBorder="1" applyAlignment="1" applyProtection="1">
      <alignment horizontal="center"/>
      <protection hidden="1"/>
    </xf>
    <xf numFmtId="0" fontId="13" fillId="36" borderId="10" xfId="48" applyFont="1" applyFill="1" applyBorder="1" applyAlignment="1" applyProtection="1">
      <alignment horizontal="center"/>
      <protection hidden="1"/>
    </xf>
    <xf numFmtId="0" fontId="6" fillId="37" borderId="0" xfId="48" applyFont="1" applyFill="1" applyProtection="1">
      <alignment/>
      <protection hidden="1"/>
    </xf>
    <xf numFmtId="0" fontId="10" fillId="37" borderId="0" xfId="48" applyFont="1" applyFill="1" applyBorder="1" applyAlignment="1" applyProtection="1">
      <alignment horizontal="center" vertical="center" wrapText="1"/>
      <protection hidden="1"/>
    </xf>
    <xf numFmtId="0" fontId="11" fillId="37" borderId="12" xfId="48" applyFont="1" applyFill="1" applyBorder="1" applyAlignment="1" applyProtection="1">
      <alignment vertical="center"/>
      <protection hidden="1"/>
    </xf>
    <xf numFmtId="0" fontId="12" fillId="37" borderId="13" xfId="48" applyFont="1" applyFill="1" applyBorder="1" applyAlignment="1" applyProtection="1">
      <alignment textRotation="90" wrapText="1"/>
      <protection hidden="1"/>
    </xf>
    <xf numFmtId="0" fontId="12" fillId="37" borderId="13" xfId="48" applyFont="1" applyFill="1" applyBorder="1" applyAlignment="1" applyProtection="1">
      <alignment textRotation="90"/>
      <protection hidden="1"/>
    </xf>
    <xf numFmtId="0" fontId="9" fillId="37" borderId="0" xfId="48" applyFill="1" applyProtection="1">
      <alignment/>
      <protection hidden="1"/>
    </xf>
    <xf numFmtId="0" fontId="9" fillId="36" borderId="11" xfId="48" applyFill="1" applyBorder="1" applyAlignment="1" applyProtection="1">
      <alignment horizontal="center"/>
      <protection hidden="1"/>
    </xf>
    <xf numFmtId="0" fontId="6" fillId="37" borderId="0" xfId="48" applyFont="1" applyFill="1" applyBorder="1" applyProtection="1">
      <alignment/>
      <protection hidden="1"/>
    </xf>
    <xf numFmtId="0" fontId="9" fillId="36" borderId="10" xfId="48" applyFill="1" applyBorder="1" applyAlignment="1" applyProtection="1">
      <alignment horizontal="center"/>
      <protection hidden="1"/>
    </xf>
    <xf numFmtId="0" fontId="10" fillId="37" borderId="0" xfId="48" applyFont="1" applyFill="1" applyBorder="1" applyAlignment="1" applyProtection="1">
      <alignment horizontal="center" vertical="center" wrapText="1"/>
      <protection hidden="1"/>
    </xf>
    <xf numFmtId="164" fontId="0" fillId="35" borderId="10" xfId="0" applyNumberFormat="1" applyFill="1" applyBorder="1" applyAlignment="1" applyProtection="1">
      <alignment horizontal="center" vertical="center"/>
      <protection hidden="1"/>
    </xf>
    <xf numFmtId="164" fontId="0" fillId="17" borderId="10" xfId="0" applyNumberFormat="1" applyFill="1" applyBorder="1" applyAlignment="1" applyProtection="1">
      <alignment horizontal="center" vertical="center"/>
      <protection hidden="1"/>
    </xf>
    <xf numFmtId="164" fontId="0" fillId="16" borderId="10" xfId="0" applyNumberFormat="1" applyFill="1" applyBorder="1" applyAlignment="1" applyProtection="1">
      <alignment horizontal="center" vertical="center"/>
      <protection hidden="1"/>
    </xf>
    <xf numFmtId="0" fontId="4" fillId="38" borderId="0" xfId="0" applyFont="1" applyFill="1" applyBorder="1" applyAlignment="1" applyProtection="1">
      <alignment horizontal="center" vertical="center"/>
      <protection locked="0"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Alignment="1" applyProtection="1">
      <alignment horizontal="center" vertical="center"/>
      <protection locked="0"/>
    </xf>
    <xf numFmtId="0" fontId="0" fillId="39" borderId="0" xfId="0" applyFill="1" applyAlignment="1" applyProtection="1">
      <alignment horizontal="center" vertical="center"/>
      <protection locked="0"/>
    </xf>
    <xf numFmtId="0" fontId="2" fillId="39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 applyProtection="1">
      <alignment horizontal="center" vertical="center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7" fillId="17" borderId="10" xfId="0" applyFont="1" applyFill="1" applyBorder="1" applyAlignment="1" applyProtection="1">
      <alignment horizontal="center" vertical="center" wrapText="1"/>
      <protection locked="0"/>
    </xf>
    <xf numFmtId="0" fontId="2" fillId="38" borderId="15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Alignment="1" applyProtection="1">
      <alignment/>
      <protection locked="0"/>
    </xf>
    <xf numFmtId="0" fontId="8" fillId="39" borderId="10" xfId="0" applyFont="1" applyFill="1" applyBorder="1" applyAlignment="1" applyProtection="1">
      <alignment horizontal="center" vertical="center" wrapText="1"/>
      <protection locked="0"/>
    </xf>
    <xf numFmtId="0" fontId="2" fillId="40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16" borderId="10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3" fillId="40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left" vertical="center"/>
      <protection hidden="1" locked="0"/>
    </xf>
    <xf numFmtId="0" fontId="60" fillId="34" borderId="10" xfId="0" applyFont="1" applyFill="1" applyBorder="1" applyAlignment="1" applyProtection="1">
      <alignment horizontal="left" vertical="center"/>
      <protection hidden="1"/>
    </xf>
    <xf numFmtId="0" fontId="0" fillId="41" borderId="10" xfId="0" applyFill="1" applyBorder="1" applyAlignment="1" applyProtection="1">
      <alignment horizontal="center" vertical="center"/>
      <protection locked="0"/>
    </xf>
    <xf numFmtId="0" fontId="61" fillId="39" borderId="0" xfId="0" applyFont="1" applyFill="1" applyAlignment="1" applyProtection="1">
      <alignment horizontal="center" vertical="center"/>
      <protection locked="0"/>
    </xf>
    <xf numFmtId="0" fontId="62" fillId="34" borderId="10" xfId="0" applyFont="1" applyFill="1" applyBorder="1" applyAlignment="1" applyProtection="1">
      <alignment horizontal="center" vertical="center"/>
      <protection hidden="1"/>
    </xf>
    <xf numFmtId="0" fontId="61" fillId="33" borderId="10" xfId="0" applyFont="1" applyFill="1" applyBorder="1" applyAlignment="1" applyProtection="1">
      <alignment horizontal="center" vertical="center"/>
      <protection hidden="1"/>
    </xf>
    <xf numFmtId="0" fontId="14" fillId="37" borderId="0" xfId="48" applyFont="1" applyFill="1" applyBorder="1" applyAlignment="1" applyProtection="1">
      <alignment horizontal="center" vertical="center" wrapText="1"/>
      <protection hidden="1"/>
    </xf>
    <xf numFmtId="0" fontId="0" fillId="38" borderId="17" xfId="0" applyFill="1" applyBorder="1" applyAlignment="1" applyProtection="1">
      <alignment horizontal="left" vertical="center"/>
      <protection locked="0"/>
    </xf>
    <xf numFmtId="0" fontId="0" fillId="38" borderId="14" xfId="0" applyFill="1" applyBorder="1" applyAlignment="1" applyProtection="1">
      <alignment horizontal="left" vertical="center"/>
      <protection locked="0"/>
    </xf>
    <xf numFmtId="0" fontId="0" fillId="38" borderId="18" xfId="0" applyFill="1" applyBorder="1" applyAlignment="1" applyProtection="1">
      <alignment horizontal="left" vertical="center"/>
      <protection locked="0"/>
    </xf>
    <xf numFmtId="0" fontId="0" fillId="38" borderId="10" xfId="0" applyFill="1" applyBorder="1" applyAlignment="1" applyProtection="1">
      <alignment horizontal="left" vertical="center"/>
      <protection locked="0"/>
    </xf>
    <xf numFmtId="0" fontId="60" fillId="42" borderId="10" xfId="0" applyFont="1" applyFill="1" applyBorder="1" applyAlignment="1" applyProtection="1">
      <alignment horizontal="left" vertical="center"/>
      <protection hidden="1"/>
    </xf>
    <xf numFmtId="0" fontId="9" fillId="42" borderId="10" xfId="48" applyFill="1" applyBorder="1" applyAlignment="1" applyProtection="1">
      <alignment horizontal="center"/>
      <protection hidden="1"/>
    </xf>
    <xf numFmtId="0" fontId="13" fillId="42" borderId="10" xfId="48" applyFont="1" applyFill="1" applyBorder="1" applyAlignment="1" applyProtection="1">
      <alignment horizontal="center"/>
      <protection hidden="1"/>
    </xf>
    <xf numFmtId="0" fontId="63" fillId="43" borderId="0" xfId="0" applyFont="1" applyFill="1" applyBorder="1" applyAlignment="1" applyProtection="1">
      <alignment horizontal="center" vertical="center"/>
      <protection locked="0"/>
    </xf>
    <xf numFmtId="0" fontId="63" fillId="38" borderId="0" xfId="0" applyFont="1" applyFill="1" applyBorder="1" applyAlignment="1" applyProtection="1">
      <alignment horizontal="center" vertical="center"/>
      <protection locked="0"/>
    </xf>
    <xf numFmtId="0" fontId="64" fillId="34" borderId="10" xfId="0" applyFont="1" applyFill="1" applyBorder="1" applyAlignment="1" applyProtection="1">
      <alignment horizontal="left" vertical="center"/>
      <protection locked="0"/>
    </xf>
    <xf numFmtId="0" fontId="64" fillId="34" borderId="10" xfId="0" applyFont="1" applyFill="1" applyBorder="1" applyAlignment="1" applyProtection="1">
      <alignment horizontal="left" vertical="center"/>
      <protection hidden="1"/>
    </xf>
    <xf numFmtId="0" fontId="64" fillId="33" borderId="10" xfId="0" applyFont="1" applyFill="1" applyBorder="1" applyAlignment="1" applyProtection="1">
      <alignment horizontal="left" vertical="center"/>
      <protection hidden="1"/>
    </xf>
    <xf numFmtId="0" fontId="65" fillId="34" borderId="10" xfId="0" applyFont="1" applyFill="1" applyBorder="1" applyAlignment="1" applyProtection="1">
      <alignment horizontal="left" vertical="center"/>
      <protection hidden="1"/>
    </xf>
    <xf numFmtId="0" fontId="65" fillId="34" borderId="10" xfId="0" applyFont="1" applyFill="1" applyBorder="1" applyAlignment="1" applyProtection="1">
      <alignment horizontal="left" vertical="center"/>
      <protection locked="0"/>
    </xf>
    <xf numFmtId="0" fontId="64" fillId="33" borderId="10" xfId="0" applyFont="1" applyFill="1" applyBorder="1" applyAlignment="1" applyProtection="1">
      <alignment horizontal="left" vertical="center" shrinkToFit="1"/>
      <protection hidden="1"/>
    </xf>
    <xf numFmtId="0" fontId="64" fillId="34" borderId="10" xfId="0" applyFont="1" applyFill="1" applyBorder="1" applyAlignment="1" applyProtection="1">
      <alignment horizontal="left" vertical="center" shrinkToFit="1"/>
      <protection hidden="1"/>
    </xf>
    <xf numFmtId="0" fontId="64" fillId="34" borderId="10" xfId="0" applyFont="1" applyFill="1" applyBorder="1" applyAlignment="1" applyProtection="1">
      <alignment horizontal="left" vertical="center" shrinkToFit="1"/>
      <protection locked="0"/>
    </xf>
    <xf numFmtId="0" fontId="65" fillId="34" borderId="10" xfId="0" applyFont="1" applyFill="1" applyBorder="1" applyAlignment="1" applyProtection="1">
      <alignment horizontal="left" vertical="center" shrinkToFit="1"/>
      <protection hidden="1"/>
    </xf>
    <xf numFmtId="0" fontId="65" fillId="33" borderId="10" xfId="0" applyFont="1" applyFill="1" applyBorder="1" applyAlignment="1" applyProtection="1">
      <alignment horizontal="left" vertical="center" shrinkToFit="1"/>
      <protection hidden="1"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164" fontId="0" fillId="35" borderId="10" xfId="0" applyNumberFormat="1" applyFill="1" applyBorder="1" applyAlignment="1" applyProtection="1">
      <alignment horizontal="center" vertical="center" shrinkToFit="1"/>
      <protection hidden="1"/>
    </xf>
    <xf numFmtId="164" fontId="0" fillId="17" borderId="10" xfId="0" applyNumberFormat="1" applyFill="1" applyBorder="1" applyAlignment="1" applyProtection="1">
      <alignment horizontal="center" vertical="center" shrinkToFit="1"/>
      <protection hidden="1"/>
    </xf>
    <xf numFmtId="164" fontId="0" fillId="16" borderId="10" xfId="0" applyNumberFormat="1" applyFill="1" applyBorder="1" applyAlignment="1" applyProtection="1">
      <alignment horizontal="center" vertical="center" shrinkToFit="1"/>
      <protection hidden="1"/>
    </xf>
    <xf numFmtId="0" fontId="0" fillId="16" borderId="10" xfId="0" applyFill="1" applyBorder="1" applyAlignment="1" applyProtection="1">
      <alignment horizontal="center" vertical="center" shrinkToFit="1"/>
      <protection locked="0"/>
    </xf>
    <xf numFmtId="0" fontId="0" fillId="34" borderId="10" xfId="0" applyFill="1" applyBorder="1" applyAlignment="1" applyProtection="1">
      <alignment horizontal="left" vertical="center" shrinkToFit="1"/>
      <protection hidden="1"/>
    </xf>
    <xf numFmtId="0" fontId="2" fillId="39" borderId="14" xfId="0" applyFont="1" applyFill="1" applyBorder="1" applyAlignment="1" applyProtection="1">
      <alignment horizontal="center" vertical="center" shrinkToFit="1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0" fontId="7" fillId="17" borderId="10" xfId="0" applyFont="1" applyFill="1" applyBorder="1" applyAlignment="1" applyProtection="1">
      <alignment horizontal="center" vertical="center" shrinkToFit="1"/>
      <protection locked="0"/>
    </xf>
    <xf numFmtId="0" fontId="2" fillId="34" borderId="10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left" vertical="center" shrinkToFit="1"/>
      <protection hidden="1"/>
    </xf>
    <xf numFmtId="0" fontId="0" fillId="42" borderId="10" xfId="0" applyFill="1" applyBorder="1" applyAlignment="1" applyProtection="1">
      <alignment horizontal="left" vertical="center"/>
      <protection hidden="1"/>
    </xf>
    <xf numFmtId="0" fontId="13" fillId="42" borderId="11" xfId="48" applyFont="1" applyFill="1" applyBorder="1" applyAlignment="1" applyProtection="1">
      <alignment horizontal="center"/>
      <protection hidden="1"/>
    </xf>
    <xf numFmtId="0" fontId="0" fillId="41" borderId="10" xfId="0" applyFill="1" applyBorder="1" applyAlignment="1" applyProtection="1">
      <alignment horizontal="left" vertical="center"/>
      <protection hidden="1"/>
    </xf>
    <xf numFmtId="0" fontId="9" fillId="41" borderId="10" xfId="48" applyFill="1" applyBorder="1" applyAlignment="1" applyProtection="1">
      <alignment horizontal="center"/>
      <protection hidden="1"/>
    </xf>
    <xf numFmtId="0" fontId="13" fillId="41" borderId="11" xfId="48" applyFont="1" applyFill="1" applyBorder="1" applyAlignment="1" applyProtection="1">
      <alignment horizontal="center"/>
      <protection hidden="1"/>
    </xf>
    <xf numFmtId="0" fontId="0" fillId="44" borderId="0" xfId="0" applyFill="1" applyAlignment="1">
      <alignment/>
    </xf>
    <xf numFmtId="0" fontId="0" fillId="35" borderId="10" xfId="0" applyFill="1" applyBorder="1" applyAlignment="1" applyProtection="1">
      <alignment horizontal="center" vertical="center" shrinkToFit="1"/>
      <protection hidden="1"/>
    </xf>
    <xf numFmtId="0" fontId="0" fillId="42" borderId="10" xfId="0" applyFill="1" applyBorder="1" applyAlignment="1" applyProtection="1">
      <alignment horizontal="center" vertical="center"/>
      <protection locked="0"/>
    </xf>
    <xf numFmtId="0" fontId="64" fillId="42" borderId="10" xfId="0" applyFont="1" applyFill="1" applyBorder="1" applyAlignment="1" applyProtection="1">
      <alignment horizontal="left" vertical="center"/>
      <protection locked="0"/>
    </xf>
    <xf numFmtId="0" fontId="3" fillId="42" borderId="10" xfId="0" applyFont="1" applyFill="1" applyBorder="1" applyAlignment="1" applyProtection="1">
      <alignment horizontal="center" vertical="center"/>
      <protection locked="0"/>
    </xf>
    <xf numFmtId="0" fontId="64" fillId="41" borderId="10" xfId="0" applyFont="1" applyFill="1" applyBorder="1" applyAlignment="1" applyProtection="1">
      <alignment horizontal="left" vertical="center" shrinkToFit="1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13" fillId="41" borderId="10" xfId="48" applyFont="1" applyFill="1" applyBorder="1" applyAlignment="1" applyProtection="1">
      <alignment horizontal="center"/>
      <protection hidden="1"/>
    </xf>
    <xf numFmtId="0" fontId="60" fillId="41" borderId="10" xfId="0" applyFont="1" applyFill="1" applyBorder="1" applyAlignment="1" applyProtection="1">
      <alignment horizontal="left" vertical="center" shrinkToFit="1"/>
      <protection hidden="1"/>
    </xf>
    <xf numFmtId="0" fontId="62" fillId="38" borderId="10" xfId="0" applyFont="1" applyFill="1" applyBorder="1" applyAlignment="1" applyProtection="1">
      <alignment horizontal="left" vertical="center"/>
      <protection locked="0"/>
    </xf>
    <xf numFmtId="0" fontId="62" fillId="38" borderId="0" xfId="0" applyFont="1" applyFill="1" applyBorder="1" applyAlignment="1" applyProtection="1">
      <alignment horizontal="left" vertical="center"/>
      <protection locked="0"/>
    </xf>
    <xf numFmtId="0" fontId="62" fillId="38" borderId="10" xfId="0" applyFont="1" applyFill="1" applyBorder="1" applyAlignment="1" applyProtection="1">
      <alignment horizontal="center" vertical="center"/>
      <protection locked="0"/>
    </xf>
    <xf numFmtId="0" fontId="62" fillId="38" borderId="18" xfId="0" applyFont="1" applyFill="1" applyBorder="1" applyAlignment="1" applyProtection="1">
      <alignment horizontal="center" vertical="center"/>
      <protection locked="0"/>
    </xf>
    <xf numFmtId="0" fontId="62" fillId="38" borderId="0" xfId="0" applyFont="1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66" fillId="43" borderId="0" xfId="0" applyFont="1" applyFill="1" applyBorder="1" applyAlignment="1" applyProtection="1">
      <alignment horizontal="center" vertical="center"/>
      <protection locked="0"/>
    </xf>
    <xf numFmtId="0" fontId="66" fillId="38" borderId="0" xfId="0" applyFont="1" applyFill="1" applyBorder="1" applyAlignment="1" applyProtection="1">
      <alignment horizontal="center" vertical="center"/>
      <protection locked="0"/>
    </xf>
    <xf numFmtId="0" fontId="59" fillId="38" borderId="19" xfId="0" applyFont="1" applyFill="1" applyBorder="1" applyAlignment="1" applyProtection="1">
      <alignment vertical="center"/>
      <protection locked="0"/>
    </xf>
    <xf numFmtId="0" fontId="59" fillId="38" borderId="17" xfId="0" applyFont="1" applyFill="1" applyBorder="1" applyAlignment="1" applyProtection="1">
      <alignment vertical="center"/>
      <protection locked="0"/>
    </xf>
    <xf numFmtId="0" fontId="20" fillId="38" borderId="20" xfId="0" applyFont="1" applyFill="1" applyBorder="1" applyAlignment="1" applyProtection="1">
      <alignment vertical="center"/>
      <protection locked="0"/>
    </xf>
    <xf numFmtId="0" fontId="59" fillId="38" borderId="0" xfId="0" applyFont="1" applyFill="1" applyBorder="1" applyAlignment="1" applyProtection="1">
      <alignment vertical="center"/>
      <protection locked="0"/>
    </xf>
    <xf numFmtId="0" fontId="20" fillId="38" borderId="0" xfId="0" applyFont="1" applyFill="1" applyBorder="1" applyAlignment="1" applyProtection="1">
      <alignment vertical="center"/>
      <protection locked="0"/>
    </xf>
    <xf numFmtId="0" fontId="14" fillId="37" borderId="0" xfId="48" applyFont="1" applyFill="1" applyBorder="1" applyAlignment="1" applyProtection="1">
      <alignment horizontal="center" vertical="center" wrapText="1"/>
      <protection hidden="1"/>
    </xf>
    <xf numFmtId="0" fontId="9" fillId="37" borderId="0" xfId="48" applyFont="1" applyFill="1" applyProtection="1">
      <alignment/>
      <protection hidden="1"/>
    </xf>
    <xf numFmtId="0" fontId="25" fillId="38" borderId="14" xfId="0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61" fillId="38" borderId="0" xfId="0" applyFont="1" applyFill="1" applyBorder="1" applyAlignment="1" applyProtection="1">
      <alignment horizontal="left" vertical="center"/>
      <protection locked="0"/>
    </xf>
    <xf numFmtId="0" fontId="67" fillId="38" borderId="0" xfId="0" applyFont="1" applyFill="1" applyBorder="1" applyAlignment="1" applyProtection="1">
      <alignment horizontal="left" vertical="center"/>
      <protection locked="0"/>
    </xf>
    <xf numFmtId="0" fontId="0" fillId="38" borderId="21" xfId="0" applyFill="1" applyBorder="1" applyAlignment="1" applyProtection="1">
      <alignment horizontal="left" vertical="center"/>
      <protection locked="0"/>
    </xf>
    <xf numFmtId="0" fontId="0" fillId="38" borderId="22" xfId="0" applyFill="1" applyBorder="1" applyAlignment="1" applyProtection="1">
      <alignment horizontal="left" vertical="center"/>
      <protection locked="0"/>
    </xf>
    <xf numFmtId="0" fontId="67" fillId="43" borderId="18" xfId="0" applyFont="1" applyFill="1" applyBorder="1" applyAlignment="1" applyProtection="1">
      <alignment horizontal="center" vertical="center"/>
      <protection locked="0"/>
    </xf>
    <xf numFmtId="0" fontId="14" fillId="45" borderId="0" xfId="48" applyFont="1" applyFill="1" applyBorder="1" applyAlignment="1" applyProtection="1">
      <alignment horizontal="center" vertical="center" wrapText="1"/>
      <protection hidden="1"/>
    </xf>
    <xf numFmtId="0" fontId="0" fillId="45" borderId="0" xfId="0" applyFill="1" applyAlignment="1">
      <alignment/>
    </xf>
    <xf numFmtId="0" fontId="9" fillId="45" borderId="0" xfId="48" applyFill="1" applyProtection="1">
      <alignment/>
      <protection hidden="1"/>
    </xf>
    <xf numFmtId="0" fontId="61" fillId="38" borderId="17" xfId="0" applyFont="1" applyFill="1" applyBorder="1" applyAlignment="1" applyProtection="1">
      <alignment horizontal="left" vertical="center"/>
      <protection locked="0"/>
    </xf>
    <xf numFmtId="0" fontId="61" fillId="38" borderId="14" xfId="0" applyFont="1" applyFill="1" applyBorder="1" applyAlignment="1" applyProtection="1">
      <alignment horizontal="left" vertical="center"/>
      <protection locked="0"/>
    </xf>
    <xf numFmtId="0" fontId="59" fillId="38" borderId="0" xfId="0" applyFont="1" applyFill="1" applyBorder="1" applyAlignment="1" applyProtection="1">
      <alignment horizontal="left" vertical="center"/>
      <protection locked="0"/>
    </xf>
    <xf numFmtId="0" fontId="61" fillId="38" borderId="10" xfId="0" applyFont="1" applyFill="1" applyBorder="1" applyAlignment="1" applyProtection="1">
      <alignment horizontal="center" vertical="center"/>
      <protection locked="0"/>
    </xf>
    <xf numFmtId="0" fontId="62" fillId="38" borderId="23" xfId="0" applyFont="1" applyFill="1" applyBorder="1" applyAlignment="1" applyProtection="1">
      <alignment horizontal="center" vertical="center"/>
      <protection locked="0"/>
    </xf>
    <xf numFmtId="0" fontId="62" fillId="38" borderId="11" xfId="0" applyFont="1" applyFill="1" applyBorder="1" applyAlignment="1" applyProtection="1">
      <alignment horizontal="center" vertical="center"/>
      <protection locked="0"/>
    </xf>
    <xf numFmtId="0" fontId="7" fillId="34" borderId="24" xfId="0" applyFont="1" applyFill="1" applyBorder="1" applyAlignment="1" applyProtection="1">
      <alignment horizontal="left" vertical="center"/>
      <protection locked="0"/>
    </xf>
    <xf numFmtId="0" fontId="7" fillId="34" borderId="25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67" fillId="43" borderId="18" xfId="0" applyFont="1" applyFill="1" applyBorder="1" applyAlignment="1" applyProtection="1">
      <alignment horizontal="center" vertical="center"/>
      <protection locked="0"/>
    </xf>
    <xf numFmtId="0" fontId="61" fillId="38" borderId="23" xfId="0" applyFont="1" applyFill="1" applyBorder="1" applyAlignment="1" applyProtection="1">
      <alignment horizontal="center" vertical="center"/>
      <protection locked="0"/>
    </xf>
    <xf numFmtId="0" fontId="61" fillId="38" borderId="11" xfId="0" applyFont="1" applyFill="1" applyBorder="1" applyAlignment="1" applyProtection="1">
      <alignment horizontal="center" vertical="center"/>
      <protection locked="0"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8" fillId="38" borderId="0" xfId="0" applyFont="1" applyFill="1" applyBorder="1" applyAlignment="1" applyProtection="1">
      <alignment horizontal="center" vertical="center"/>
      <protection locked="0"/>
    </xf>
    <xf numFmtId="0" fontId="62" fillId="38" borderId="10" xfId="0" applyFont="1" applyFill="1" applyBorder="1" applyAlignment="1" applyProtection="1">
      <alignment horizontal="center" vertical="center"/>
      <protection locked="0"/>
    </xf>
    <xf numFmtId="0" fontId="29" fillId="38" borderId="20" xfId="0" applyFont="1" applyFill="1" applyBorder="1" applyAlignment="1" applyProtection="1">
      <alignment horizontal="center" vertical="center"/>
      <protection locked="0"/>
    </xf>
    <xf numFmtId="0" fontId="29" fillId="38" borderId="14" xfId="0" applyFont="1" applyFill="1" applyBorder="1" applyAlignment="1" applyProtection="1">
      <alignment horizontal="center" vertical="center"/>
      <protection locked="0"/>
    </xf>
    <xf numFmtId="0" fontId="25" fillId="38" borderId="20" xfId="0" applyFont="1" applyFill="1" applyBorder="1" applyAlignment="1" applyProtection="1">
      <alignment horizontal="center" vertical="center"/>
      <protection locked="0"/>
    </xf>
    <xf numFmtId="0" fontId="25" fillId="38" borderId="14" xfId="0" applyFont="1" applyFill="1" applyBorder="1" applyAlignment="1" applyProtection="1">
      <alignment horizontal="center" vertical="center"/>
      <protection locked="0"/>
    </xf>
    <xf numFmtId="0" fontId="59" fillId="38" borderId="19" xfId="0" applyFont="1" applyFill="1" applyBorder="1" applyAlignment="1" applyProtection="1">
      <alignment horizontal="center" vertical="center"/>
      <protection locked="0"/>
    </xf>
    <xf numFmtId="0" fontId="59" fillId="38" borderId="17" xfId="0" applyFont="1" applyFill="1" applyBorder="1" applyAlignment="1" applyProtection="1">
      <alignment horizontal="center" vertical="center"/>
      <protection locked="0"/>
    </xf>
    <xf numFmtId="0" fontId="61" fillId="38" borderId="0" xfId="0" applyFont="1" applyFill="1" applyBorder="1" applyAlignment="1" applyProtection="1">
      <alignment horizontal="center" vertical="center"/>
      <protection locked="0"/>
    </xf>
    <xf numFmtId="0" fontId="28" fillId="38" borderId="20" xfId="0" applyFont="1" applyFill="1" applyBorder="1" applyAlignment="1" applyProtection="1">
      <alignment horizontal="center" vertical="center"/>
      <protection locked="0"/>
    </xf>
    <xf numFmtId="0" fontId="28" fillId="38" borderId="14" xfId="0" applyFont="1" applyFill="1" applyBorder="1" applyAlignment="1" applyProtection="1">
      <alignment horizontal="center" vertical="center"/>
      <protection locked="0"/>
    </xf>
    <xf numFmtId="0" fontId="69" fillId="34" borderId="24" xfId="0" applyFont="1" applyFill="1" applyBorder="1" applyAlignment="1" applyProtection="1">
      <alignment horizontal="center" vertical="center"/>
      <protection hidden="1" locked="0"/>
    </xf>
    <xf numFmtId="0" fontId="69" fillId="34" borderId="16" xfId="0" applyFont="1" applyFill="1" applyBorder="1" applyAlignment="1" applyProtection="1">
      <alignment horizontal="center" vertical="center"/>
      <protection hidden="1" locked="0"/>
    </xf>
    <xf numFmtId="0" fontId="61" fillId="39" borderId="14" xfId="0" applyFont="1" applyFill="1" applyBorder="1" applyAlignment="1" applyProtection="1">
      <alignment horizontal="center" vertical="center"/>
      <protection locked="0"/>
    </xf>
    <xf numFmtId="0" fontId="23" fillId="38" borderId="20" xfId="0" applyFont="1" applyFill="1" applyBorder="1" applyAlignment="1" applyProtection="1">
      <alignment horizontal="center" vertical="center"/>
      <protection locked="0"/>
    </xf>
    <xf numFmtId="0" fontId="23" fillId="38" borderId="14" xfId="0" applyFont="1" applyFill="1" applyBorder="1" applyAlignment="1" applyProtection="1">
      <alignment horizontal="center" vertical="center"/>
      <protection locked="0"/>
    </xf>
    <xf numFmtId="0" fontId="10" fillId="37" borderId="0" xfId="48" applyFont="1" applyFill="1" applyBorder="1" applyAlignment="1" applyProtection="1">
      <alignment horizontal="center" vertical="center" wrapText="1"/>
      <protection hidden="1"/>
    </xf>
    <xf numFmtId="0" fontId="14" fillId="37" borderId="0" xfId="48" applyFont="1" applyFill="1" applyBorder="1" applyAlignment="1" applyProtection="1">
      <alignment horizontal="center" vertical="center" wrapText="1"/>
      <protection hidden="1"/>
    </xf>
    <xf numFmtId="0" fontId="58" fillId="35" borderId="26" xfId="0" applyFont="1" applyFill="1" applyBorder="1" applyAlignment="1" applyProtection="1">
      <alignment horizontal="center" vertical="center"/>
      <protection locked="0"/>
    </xf>
    <xf numFmtId="0" fontId="58" fillId="35" borderId="27" xfId="0" applyFont="1" applyFill="1" applyBorder="1" applyAlignment="1" applyProtection="1">
      <alignment horizontal="center" vertical="center"/>
      <protection locked="0"/>
    </xf>
    <xf numFmtId="0" fontId="58" fillId="35" borderId="28" xfId="0" applyFont="1" applyFill="1" applyBorder="1" applyAlignment="1" applyProtection="1">
      <alignment horizontal="center" vertical="center"/>
      <protection locked="0"/>
    </xf>
    <xf numFmtId="0" fontId="7" fillId="34" borderId="29" xfId="0" applyFont="1" applyFill="1" applyBorder="1" applyAlignment="1" applyProtection="1">
      <alignment horizontal="left" vertical="center"/>
      <protection locked="0"/>
    </xf>
    <xf numFmtId="0" fontId="7" fillId="34" borderId="30" xfId="0" applyFont="1" applyFill="1" applyBorder="1" applyAlignment="1" applyProtection="1">
      <alignment horizontal="left" vertical="center"/>
      <protection locked="0"/>
    </xf>
    <xf numFmtId="0" fontId="7" fillId="34" borderId="31" xfId="0" applyFont="1" applyFill="1" applyBorder="1" applyAlignment="1" applyProtection="1">
      <alignment horizontal="left" vertical="center"/>
      <protection locked="0"/>
    </xf>
    <xf numFmtId="0" fontId="7" fillId="34" borderId="32" xfId="0" applyFont="1" applyFill="1" applyBorder="1" applyAlignment="1" applyProtection="1">
      <alignment horizontal="left" vertical="center"/>
      <protection locked="0"/>
    </xf>
    <xf numFmtId="0" fontId="58" fillId="35" borderId="11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left" vertical="center"/>
      <protection locked="0"/>
    </xf>
    <xf numFmtId="0" fontId="7" fillId="34" borderId="14" xfId="0" applyFont="1" applyFill="1" applyBorder="1" applyAlignment="1" applyProtection="1">
      <alignment horizontal="left" vertical="center"/>
      <protection locked="0"/>
    </xf>
    <xf numFmtId="0" fontId="7" fillId="34" borderId="33" xfId="0" applyFont="1" applyFill="1" applyBorder="1" applyAlignment="1" applyProtection="1">
      <alignment horizontal="left" vertical="center"/>
      <protection locked="0"/>
    </xf>
    <xf numFmtId="0" fontId="11" fillId="37" borderId="14" xfId="48" applyFont="1" applyFill="1" applyBorder="1" applyAlignment="1" applyProtection="1">
      <alignment horizontal="center" vertical="center"/>
      <protection hidden="1"/>
    </xf>
    <xf numFmtId="0" fontId="58" fillId="35" borderId="23" xfId="0" applyFont="1" applyFill="1" applyBorder="1" applyAlignment="1" applyProtection="1">
      <alignment horizontal="center" vertical="center"/>
      <protection locked="0"/>
    </xf>
    <xf numFmtId="0" fontId="7" fillId="34" borderId="34" xfId="0" applyFont="1" applyFill="1" applyBorder="1" applyAlignment="1" applyProtection="1">
      <alignment horizontal="left" vertical="center"/>
      <protection locked="0"/>
    </xf>
    <xf numFmtId="0" fontId="13" fillId="36" borderId="31" xfId="48" applyFont="1" applyFill="1" applyBorder="1" applyAlignment="1" applyProtection="1">
      <alignment horizontal="left" vertical="center"/>
      <protection hidden="1"/>
    </xf>
    <xf numFmtId="0" fontId="13" fillId="36" borderId="32" xfId="48" applyFont="1" applyFill="1" applyBorder="1" applyAlignment="1" applyProtection="1">
      <alignment horizontal="left" vertical="center"/>
      <protection hidden="1"/>
    </xf>
    <xf numFmtId="0" fontId="13" fillId="36" borderId="33" xfId="48" applyFont="1" applyFill="1" applyBorder="1" applyAlignment="1" applyProtection="1">
      <alignment horizontal="left" vertical="center"/>
      <protection hidden="1"/>
    </xf>
    <xf numFmtId="0" fontId="11" fillId="37" borderId="0" xfId="48" applyFont="1" applyFill="1" applyBorder="1" applyAlignment="1" applyProtection="1">
      <alignment horizontal="center" vertical="center"/>
      <protection hidden="1"/>
    </xf>
    <xf numFmtId="0" fontId="7" fillId="34" borderId="22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8"/>
  <sheetViews>
    <sheetView zoomScale="90" zoomScaleNormal="90" zoomScalePageLayoutView="0" workbookViewId="0" topLeftCell="CG8">
      <selection activeCell="CP22" sqref="CP22"/>
    </sheetView>
  </sheetViews>
  <sheetFormatPr defaultColWidth="9.140625" defaultRowHeight="18" customHeight="1"/>
  <cols>
    <col min="1" max="1" width="5.7109375" style="28" customWidth="1"/>
    <col min="2" max="2" width="54.8515625" style="28" customWidth="1"/>
    <col min="3" max="3" width="3.7109375" style="28" customWidth="1"/>
    <col min="4" max="4" width="40.57421875" style="28" customWidth="1"/>
    <col min="5" max="5" width="6.140625" style="28" customWidth="1"/>
    <col min="6" max="9" width="5.7109375" style="28" customWidth="1"/>
    <col min="10" max="10" width="6.140625" style="28" customWidth="1"/>
    <col min="11" max="11" width="40.57421875" style="28" customWidth="1"/>
    <col min="12" max="12" width="3.7109375" style="28" customWidth="1"/>
    <col min="13" max="13" width="5.7109375" style="28" customWidth="1"/>
    <col min="14" max="14" width="45.7109375" style="28" customWidth="1"/>
    <col min="15" max="17" width="5.7109375" style="28" customWidth="1"/>
    <col min="18" max="18" width="8.7109375" style="28" customWidth="1"/>
    <col min="19" max="19" width="3.7109375" style="28" customWidth="1"/>
    <col min="20" max="20" width="45.7109375" style="28" customWidth="1"/>
    <col min="21" max="21" width="6.140625" style="28" customWidth="1"/>
    <col min="22" max="25" width="5.7109375" style="28" customWidth="1"/>
    <col min="26" max="26" width="6.140625" style="28" customWidth="1"/>
    <col min="27" max="27" width="45.7109375" style="28" customWidth="1"/>
    <col min="28" max="28" width="3.7109375" style="28" customWidth="1"/>
    <col min="29" max="29" width="5.7109375" style="28" customWidth="1"/>
    <col min="30" max="30" width="45.7109375" style="28" customWidth="1"/>
    <col min="31" max="33" width="5.7109375" style="28" customWidth="1"/>
    <col min="34" max="34" width="8.7109375" style="28" customWidth="1"/>
    <col min="35" max="35" width="3.7109375" style="28" customWidth="1"/>
    <col min="36" max="36" width="45.7109375" style="28" customWidth="1"/>
    <col min="37" max="37" width="6.140625" style="28" customWidth="1"/>
    <col min="38" max="38" width="6.140625" style="28" bestFit="1" customWidth="1"/>
    <col min="39" max="40" width="5.7109375" style="28" customWidth="1"/>
    <col min="41" max="41" width="6.140625" style="28" bestFit="1" customWidth="1"/>
    <col min="42" max="42" width="6.140625" style="28" customWidth="1"/>
    <col min="43" max="43" width="45.7109375" style="28" customWidth="1"/>
    <col min="44" max="44" width="3.7109375" style="28" customWidth="1"/>
    <col min="45" max="45" width="5.7109375" style="28" customWidth="1"/>
    <col min="46" max="46" width="45.7109375" style="28" customWidth="1"/>
    <col min="47" max="49" width="5.7109375" style="28" customWidth="1"/>
    <col min="50" max="50" width="8.7109375" style="28" customWidth="1"/>
    <col min="51" max="51" width="3.7109375" style="28" customWidth="1"/>
    <col min="52" max="52" width="45.7109375" style="28" customWidth="1"/>
    <col min="53" max="53" width="6.140625" style="28" customWidth="1"/>
    <col min="54" max="57" width="5.7109375" style="28" customWidth="1"/>
    <col min="58" max="58" width="6.140625" style="28" customWidth="1"/>
    <col min="59" max="59" width="45.7109375" style="28" customWidth="1"/>
    <col min="60" max="60" width="3.7109375" style="28" customWidth="1"/>
    <col min="61" max="61" width="5.7109375" style="28" customWidth="1"/>
    <col min="62" max="62" width="45.7109375" style="28" customWidth="1"/>
    <col min="63" max="65" width="5.7109375" style="28" customWidth="1"/>
    <col min="66" max="66" width="8.7109375" style="28" customWidth="1"/>
    <col min="67" max="67" width="3.7109375" style="28" customWidth="1"/>
    <col min="68" max="68" width="45.7109375" style="28" customWidth="1"/>
    <col min="69" max="70" width="6.140625" style="28" customWidth="1"/>
    <col min="71" max="72" width="5.7109375" style="28" customWidth="1"/>
    <col min="73" max="74" width="6.140625" style="28" customWidth="1"/>
    <col min="75" max="75" width="45.7109375" style="28" customWidth="1"/>
    <col min="76" max="76" width="3.7109375" style="28" customWidth="1"/>
    <col min="77" max="77" width="5.7109375" style="28" customWidth="1"/>
    <col min="78" max="78" width="45.7109375" style="28" customWidth="1"/>
    <col min="79" max="81" width="5.7109375" style="28" customWidth="1"/>
    <col min="82" max="82" width="8.7109375" style="28" customWidth="1"/>
    <col min="83" max="83" width="6.00390625" style="28" customWidth="1"/>
    <col min="84" max="84" width="9.140625" style="28" customWidth="1"/>
    <col min="85" max="85" width="26.00390625" style="28" customWidth="1"/>
    <col min="86" max="86" width="6.140625" style="28" customWidth="1"/>
    <col min="87" max="87" width="27.28125" style="28" customWidth="1"/>
    <col min="88" max="88" width="3.8515625" style="28" customWidth="1"/>
    <col min="89" max="89" width="5.7109375" style="28" customWidth="1"/>
    <col min="90" max="90" width="24.57421875" style="28" customWidth="1"/>
    <col min="91" max="91" width="5.7109375" style="28" customWidth="1"/>
    <col min="92" max="92" width="16.7109375" style="28" customWidth="1"/>
    <col min="93" max="93" width="6.8515625" style="28" customWidth="1"/>
    <col min="94" max="94" width="5.7109375" style="28" customWidth="1"/>
    <col min="95" max="95" width="18.00390625" style="28" customWidth="1"/>
    <col min="96" max="16384" width="9.140625" style="28" customWidth="1"/>
  </cols>
  <sheetData>
    <row r="1" spans="1:95" ht="18" customHeight="1">
      <c r="A1" s="129" t="s">
        <v>4</v>
      </c>
      <c r="B1" s="129"/>
      <c r="C1" s="20"/>
      <c r="D1" s="21" t="s">
        <v>5</v>
      </c>
      <c r="E1" s="129" t="s">
        <v>19</v>
      </c>
      <c r="F1" s="129"/>
      <c r="G1" s="129"/>
      <c r="H1" s="129"/>
      <c r="I1" s="129"/>
      <c r="J1" s="129"/>
      <c r="K1" s="129"/>
      <c r="L1" s="22"/>
      <c r="M1" s="23"/>
      <c r="N1" s="24" t="s">
        <v>8</v>
      </c>
      <c r="O1" s="23"/>
      <c r="P1" s="23"/>
      <c r="Q1" s="23"/>
      <c r="R1" s="23"/>
      <c r="S1" s="25"/>
      <c r="T1" s="21" t="s">
        <v>7</v>
      </c>
      <c r="U1" s="129" t="s">
        <v>19</v>
      </c>
      <c r="V1" s="129"/>
      <c r="W1" s="129"/>
      <c r="X1" s="129"/>
      <c r="Y1" s="129"/>
      <c r="Z1" s="129"/>
      <c r="AA1" s="129"/>
      <c r="AB1" s="26"/>
      <c r="AC1" s="23"/>
      <c r="AD1" s="24" t="s">
        <v>9</v>
      </c>
      <c r="AE1" s="23"/>
      <c r="AF1" s="23"/>
      <c r="AG1" s="23"/>
      <c r="AH1" s="23"/>
      <c r="AI1" s="20"/>
      <c r="AJ1" s="21" t="s">
        <v>10</v>
      </c>
      <c r="AK1" s="129" t="s">
        <v>19</v>
      </c>
      <c r="AL1" s="129"/>
      <c r="AM1" s="129"/>
      <c r="AN1" s="129"/>
      <c r="AO1" s="129"/>
      <c r="AP1" s="129"/>
      <c r="AQ1" s="129"/>
      <c r="AR1" s="20"/>
      <c r="AS1" s="23"/>
      <c r="AT1" s="24" t="s">
        <v>11</v>
      </c>
      <c r="AU1" s="23"/>
      <c r="AV1" s="23"/>
      <c r="AW1" s="23"/>
      <c r="AX1" s="23"/>
      <c r="AY1" s="20"/>
      <c r="AZ1" s="21" t="s">
        <v>12</v>
      </c>
      <c r="BA1" s="129" t="s">
        <v>19</v>
      </c>
      <c r="BB1" s="129"/>
      <c r="BC1" s="129"/>
      <c r="BD1" s="129"/>
      <c r="BE1" s="129"/>
      <c r="BF1" s="129"/>
      <c r="BG1" s="129"/>
      <c r="BH1" s="20"/>
      <c r="BI1" s="23"/>
      <c r="BJ1" s="24" t="s">
        <v>13</v>
      </c>
      <c r="BK1" s="23"/>
      <c r="BL1" s="23"/>
      <c r="BM1" s="23"/>
      <c r="BN1" s="23"/>
      <c r="BO1" s="20"/>
      <c r="BP1" s="21" t="s">
        <v>14</v>
      </c>
      <c r="BQ1" s="129" t="s">
        <v>19</v>
      </c>
      <c r="BR1" s="129"/>
      <c r="BS1" s="129"/>
      <c r="BT1" s="129"/>
      <c r="BU1" s="129"/>
      <c r="BV1" s="129"/>
      <c r="BW1" s="129"/>
      <c r="BX1" s="20"/>
      <c r="BY1" s="23"/>
      <c r="BZ1" s="24" t="s">
        <v>15</v>
      </c>
      <c r="CA1" s="23"/>
      <c r="CB1" s="23"/>
      <c r="CC1" s="23"/>
      <c r="CD1" s="23"/>
      <c r="CE1" s="27"/>
      <c r="CF1" s="130" t="s">
        <v>319</v>
      </c>
      <c r="CG1" s="130"/>
      <c r="CH1" s="130"/>
      <c r="CI1" s="27"/>
      <c r="CJ1" s="27"/>
      <c r="CK1" s="27"/>
      <c r="CL1" s="27"/>
      <c r="CM1" s="27"/>
      <c r="CN1" s="27"/>
      <c r="CO1" s="27"/>
      <c r="CP1" s="27"/>
      <c r="CQ1" s="27"/>
    </row>
    <row r="2" spans="1:95" ht="28.5" customHeight="1">
      <c r="A2" s="29" t="s">
        <v>3</v>
      </c>
      <c r="B2" s="29" t="s">
        <v>0</v>
      </c>
      <c r="C2" s="30"/>
      <c r="D2" s="31" t="s">
        <v>1</v>
      </c>
      <c r="E2" s="29" t="s">
        <v>16</v>
      </c>
      <c r="F2" s="29" t="s">
        <v>17</v>
      </c>
      <c r="G2" s="29" t="s">
        <v>27</v>
      </c>
      <c r="H2" s="29" t="s">
        <v>27</v>
      </c>
      <c r="I2" s="29" t="s">
        <v>17</v>
      </c>
      <c r="J2" s="29" t="s">
        <v>16</v>
      </c>
      <c r="K2" s="32" t="s">
        <v>2</v>
      </c>
      <c r="L2" s="33"/>
      <c r="M2" s="34" t="s">
        <v>3</v>
      </c>
      <c r="N2" s="32" t="s">
        <v>0</v>
      </c>
      <c r="O2" s="34" t="s">
        <v>28</v>
      </c>
      <c r="P2" s="34" t="s">
        <v>29</v>
      </c>
      <c r="Q2" s="34" t="s">
        <v>18</v>
      </c>
      <c r="R2" s="35" t="s">
        <v>6</v>
      </c>
      <c r="S2" s="26"/>
      <c r="T2" s="31" t="s">
        <v>1</v>
      </c>
      <c r="U2" s="29" t="s">
        <v>16</v>
      </c>
      <c r="V2" s="29" t="s">
        <v>17</v>
      </c>
      <c r="W2" s="29" t="s">
        <v>27</v>
      </c>
      <c r="X2" s="29" t="s">
        <v>27</v>
      </c>
      <c r="Y2" s="29" t="s">
        <v>17</v>
      </c>
      <c r="Z2" s="29" t="s">
        <v>16</v>
      </c>
      <c r="AA2" s="32" t="s">
        <v>2</v>
      </c>
      <c r="AB2" s="26"/>
      <c r="AC2" s="34" t="s">
        <v>3</v>
      </c>
      <c r="AD2" s="32" t="s">
        <v>0</v>
      </c>
      <c r="AE2" s="34" t="s">
        <v>28</v>
      </c>
      <c r="AF2" s="34" t="s">
        <v>29</v>
      </c>
      <c r="AG2" s="34" t="s">
        <v>18</v>
      </c>
      <c r="AH2" s="35" t="s">
        <v>6</v>
      </c>
      <c r="AI2" s="30"/>
      <c r="AJ2" s="31" t="s">
        <v>1</v>
      </c>
      <c r="AK2" s="29" t="s">
        <v>16</v>
      </c>
      <c r="AL2" s="29" t="s">
        <v>17</v>
      </c>
      <c r="AM2" s="29" t="s">
        <v>27</v>
      </c>
      <c r="AN2" s="29" t="s">
        <v>27</v>
      </c>
      <c r="AO2" s="29" t="s">
        <v>17</v>
      </c>
      <c r="AP2" s="29" t="s">
        <v>16</v>
      </c>
      <c r="AQ2" s="32" t="s">
        <v>2</v>
      </c>
      <c r="AR2" s="30"/>
      <c r="AS2" s="34" t="s">
        <v>3</v>
      </c>
      <c r="AT2" s="32" t="s">
        <v>0</v>
      </c>
      <c r="AU2" s="34" t="s">
        <v>28</v>
      </c>
      <c r="AV2" s="34" t="s">
        <v>29</v>
      </c>
      <c r="AW2" s="34" t="s">
        <v>18</v>
      </c>
      <c r="AX2" s="35" t="s">
        <v>6</v>
      </c>
      <c r="AY2" s="30"/>
      <c r="AZ2" s="31" t="s">
        <v>1</v>
      </c>
      <c r="BA2" s="29" t="s">
        <v>16</v>
      </c>
      <c r="BB2" s="29" t="s">
        <v>17</v>
      </c>
      <c r="BC2" s="29" t="s">
        <v>27</v>
      </c>
      <c r="BD2" s="29" t="s">
        <v>27</v>
      </c>
      <c r="BE2" s="29" t="s">
        <v>17</v>
      </c>
      <c r="BF2" s="29" t="s">
        <v>16</v>
      </c>
      <c r="BG2" s="32" t="s">
        <v>2</v>
      </c>
      <c r="BH2" s="30"/>
      <c r="BI2" s="34" t="s">
        <v>3</v>
      </c>
      <c r="BJ2" s="32" t="s">
        <v>0</v>
      </c>
      <c r="BK2" s="34" t="s">
        <v>28</v>
      </c>
      <c r="BL2" s="34" t="s">
        <v>29</v>
      </c>
      <c r="BM2" s="34" t="s">
        <v>18</v>
      </c>
      <c r="BN2" s="35" t="s">
        <v>6</v>
      </c>
      <c r="BO2" s="30"/>
      <c r="BP2" s="31" t="s">
        <v>1</v>
      </c>
      <c r="BQ2" s="29" t="s">
        <v>16</v>
      </c>
      <c r="BR2" s="29" t="s">
        <v>17</v>
      </c>
      <c r="BS2" s="29" t="s">
        <v>27</v>
      </c>
      <c r="BT2" s="29" t="s">
        <v>27</v>
      </c>
      <c r="BU2" s="29" t="s">
        <v>17</v>
      </c>
      <c r="BV2" s="29" t="s">
        <v>16</v>
      </c>
      <c r="BW2" s="32" t="s">
        <v>2</v>
      </c>
      <c r="BX2" s="30"/>
      <c r="BY2" s="34" t="s">
        <v>3</v>
      </c>
      <c r="BZ2" s="32" t="s">
        <v>0</v>
      </c>
      <c r="CA2" s="34" t="s">
        <v>28</v>
      </c>
      <c r="CB2" s="34" t="s">
        <v>29</v>
      </c>
      <c r="CC2" s="34" t="s">
        <v>18</v>
      </c>
      <c r="CD2" s="35" t="s">
        <v>6</v>
      </c>
      <c r="CE2" s="27"/>
      <c r="CF2" s="130"/>
      <c r="CG2" s="130"/>
      <c r="CH2" s="130"/>
      <c r="CI2" s="27"/>
      <c r="CJ2" s="27"/>
      <c r="CK2" s="27"/>
      <c r="CL2" s="27"/>
      <c r="CM2" s="27"/>
      <c r="CN2" s="27"/>
      <c r="CO2" s="27"/>
      <c r="CP2" s="27"/>
      <c r="CQ2" s="27"/>
    </row>
    <row r="3" spans="1:95" ht="18" customHeight="1">
      <c r="A3" s="36">
        <v>1</v>
      </c>
      <c r="B3" s="61" t="s">
        <v>230</v>
      </c>
      <c r="C3" s="27"/>
      <c r="D3" s="66" t="str">
        <f>B3</f>
        <v>BEKİRCAN ÖZKARA-AYTUĞ KAYMARAS-MUSTAFA KILINÇ</v>
      </c>
      <c r="E3" s="36">
        <v>13</v>
      </c>
      <c r="F3" s="17">
        <f>SUM(E3-J3)</f>
        <v>2</v>
      </c>
      <c r="G3" s="18">
        <f>IF(E3&gt;J3,1,0)</f>
        <v>1</v>
      </c>
      <c r="H3" s="18">
        <f>IF(J3&gt;E3,1,0)</f>
        <v>0</v>
      </c>
      <c r="I3" s="19">
        <f>SUM(J3-E3)</f>
        <v>-2</v>
      </c>
      <c r="J3" s="38">
        <v>11</v>
      </c>
      <c r="K3" s="65" t="str">
        <f>B4</f>
        <v>SAFFET ÇAKMAK-HAYATİ GÜNERİ-DOĞUKAN PEKER-BURAK İLHAN</v>
      </c>
      <c r="L3" s="33"/>
      <c r="M3" s="39">
        <v>1</v>
      </c>
      <c r="N3" s="64" t="s">
        <v>274</v>
      </c>
      <c r="O3" s="39">
        <v>1</v>
      </c>
      <c r="P3" s="39">
        <v>0</v>
      </c>
      <c r="Q3" s="39">
        <v>13</v>
      </c>
      <c r="R3" s="40">
        <v>1</v>
      </c>
      <c r="S3" s="26"/>
      <c r="T3" s="62" t="str">
        <f>N3</f>
        <v>LEVENT KADER-YUNUS EMRE GÜNGÖR-BAYRAM SARIÇAM-MEHMET KARATAŞ</v>
      </c>
      <c r="U3" s="36">
        <v>13</v>
      </c>
      <c r="V3" s="17">
        <f>SUM(U3-Z3)</f>
        <v>13</v>
      </c>
      <c r="W3" s="18">
        <f>IF(U3&gt;Z3,1,0)</f>
        <v>1</v>
      </c>
      <c r="X3" s="18">
        <f>IF(Z3&gt;U3,1,0)</f>
        <v>0</v>
      </c>
      <c r="Y3" s="19">
        <f>SUM(Z3-U3)</f>
        <v>-13</v>
      </c>
      <c r="Z3" s="38">
        <v>0</v>
      </c>
      <c r="AA3" s="63" t="str">
        <f>N4</f>
        <v>HÜSEYİN TÜKENMEZ-GÖKHAN ÇELİK-MESUT TÜKENMEZ</v>
      </c>
      <c r="AB3" s="26"/>
      <c r="AC3" s="39">
        <v>1</v>
      </c>
      <c r="AD3" s="64" t="s">
        <v>274</v>
      </c>
      <c r="AE3" s="39">
        <v>2</v>
      </c>
      <c r="AF3" s="39">
        <v>0</v>
      </c>
      <c r="AG3" s="39">
        <v>26</v>
      </c>
      <c r="AH3" s="40">
        <v>2</v>
      </c>
      <c r="AI3" s="27"/>
      <c r="AJ3" s="62" t="str">
        <f>AD3</f>
        <v>LEVENT KADER-YUNUS EMRE GÜNGÖR-BAYRAM SARIÇAM-MEHMET KARATAŞ</v>
      </c>
      <c r="AK3" s="67">
        <v>13</v>
      </c>
      <c r="AL3" s="68">
        <f>SUM(AK3-AP3)</f>
        <v>2</v>
      </c>
      <c r="AM3" s="69">
        <f>IF(AK3&gt;AP3,1,0)</f>
        <v>1</v>
      </c>
      <c r="AN3" s="69">
        <f>IF(AP3&gt;AK3,1,0)</f>
        <v>0</v>
      </c>
      <c r="AO3" s="70">
        <f>SUM(AP3-AK3)</f>
        <v>-2</v>
      </c>
      <c r="AP3" s="71">
        <v>11</v>
      </c>
      <c r="AQ3" s="63" t="str">
        <f>AD4</f>
        <v>BATUHAN SÜTOĞLU-UMUT GÜNGÖR-FURKAN GÜLTEKİN-FURKAN ALTUN</v>
      </c>
      <c r="AR3" s="27"/>
      <c r="AS3" s="39">
        <v>1</v>
      </c>
      <c r="AT3" s="64" t="s">
        <v>274</v>
      </c>
      <c r="AU3" s="39">
        <v>3</v>
      </c>
      <c r="AV3" s="39">
        <v>0</v>
      </c>
      <c r="AW3" s="39">
        <v>28</v>
      </c>
      <c r="AX3" s="40">
        <v>3</v>
      </c>
      <c r="AY3" s="27"/>
      <c r="AZ3" s="77" t="str">
        <f>AT3</f>
        <v>LEVENT KADER-YUNUS EMRE GÜNGÖR-BAYRAM SARIÇAM-MEHMET KARATAŞ</v>
      </c>
      <c r="BA3" s="84">
        <v>13</v>
      </c>
      <c r="BB3" s="68">
        <f>SUM(BA3-BF3)</f>
        <v>5</v>
      </c>
      <c r="BC3" s="69">
        <f>IF(BA3&gt;BF3,1,0)</f>
        <v>1</v>
      </c>
      <c r="BD3" s="69">
        <f>IF(BF3&gt;BA3,1,0)</f>
        <v>0</v>
      </c>
      <c r="BE3" s="70">
        <f>SUM(BF3-BA3)</f>
        <v>-5</v>
      </c>
      <c r="BF3" s="71">
        <v>8</v>
      </c>
      <c r="BG3" s="72" t="str">
        <f>AT4</f>
        <v>MESUT ERGİŞİ-CANER MAKARA-EMRE ABAR</v>
      </c>
      <c r="BH3" s="27"/>
      <c r="BI3" s="39">
        <v>1</v>
      </c>
      <c r="BJ3" s="64" t="s">
        <v>274</v>
      </c>
      <c r="BK3" s="39">
        <v>4</v>
      </c>
      <c r="BL3" s="39">
        <v>0</v>
      </c>
      <c r="BM3" s="39">
        <v>33</v>
      </c>
      <c r="BN3" s="40">
        <v>4</v>
      </c>
      <c r="BO3" s="27"/>
      <c r="BP3" s="77" t="str">
        <f>BJ3</f>
        <v>LEVENT KADER-YUNUS EMRE GÜNGÖR-BAYRAM SARIÇAM-MEHMET KARATAŞ</v>
      </c>
      <c r="BQ3" s="67">
        <v>13</v>
      </c>
      <c r="BR3" s="68">
        <f>SUM(BQ3-BV3)</f>
        <v>6</v>
      </c>
      <c r="BS3" s="69">
        <f>IF(BQ3&gt;BV3,1,0)</f>
        <v>1</v>
      </c>
      <c r="BT3" s="69">
        <f>IF(BV3&gt;BQ3,1,0)</f>
        <v>0</v>
      </c>
      <c r="BU3" s="70">
        <f>SUM(BV3-BQ3)</f>
        <v>-6</v>
      </c>
      <c r="BV3" s="71">
        <v>7</v>
      </c>
      <c r="BW3" s="72" t="str">
        <f>BJ4</f>
        <v>RAMAZAN ÖMEROĞLU-İSMET RESUL-DOĞUKAN DAĞOĞLU-TAYFUN ARIK</v>
      </c>
      <c r="BX3" s="27"/>
      <c r="BY3" s="39">
        <v>1</v>
      </c>
      <c r="BZ3" s="64" t="s">
        <v>274</v>
      </c>
      <c r="CA3" s="39">
        <v>5</v>
      </c>
      <c r="CB3" s="39">
        <v>0</v>
      </c>
      <c r="CC3" s="39">
        <v>39</v>
      </c>
      <c r="CD3" s="40">
        <v>5</v>
      </c>
      <c r="CE3" s="27"/>
      <c r="CF3" s="126">
        <v>1</v>
      </c>
      <c r="CG3" s="108" t="s">
        <v>321</v>
      </c>
      <c r="CH3" s="131">
        <v>13</v>
      </c>
      <c r="CI3" s="27"/>
      <c r="CJ3" s="27"/>
      <c r="CK3" s="27"/>
      <c r="CL3" s="27"/>
      <c r="CM3" s="27"/>
      <c r="CN3" s="27"/>
      <c r="CO3" s="27"/>
      <c r="CP3" s="27"/>
      <c r="CQ3" s="27"/>
    </row>
    <row r="4" spans="1:95" ht="18" customHeight="1">
      <c r="A4" s="36">
        <v>2</v>
      </c>
      <c r="B4" s="61" t="s">
        <v>244</v>
      </c>
      <c r="C4" s="27"/>
      <c r="D4" s="66" t="str">
        <f>B5</f>
        <v>SEZGÜN AYDIN-FERHAT ODABAŞ-GAFFUR GEDİKOĞLU</v>
      </c>
      <c r="E4" s="36">
        <v>13</v>
      </c>
      <c r="F4" s="17">
        <f aca="true" t="shared" si="0" ref="F4:F18">SUM(E4-J4)</f>
        <v>8</v>
      </c>
      <c r="G4" s="18">
        <f aca="true" t="shared" si="1" ref="G4:G18">IF(E4&gt;J4,1,0)</f>
        <v>1</v>
      </c>
      <c r="H4" s="18">
        <f aca="true" t="shared" si="2" ref="H4:H18">IF(J4&gt;E4,1,0)</f>
        <v>0</v>
      </c>
      <c r="I4" s="19">
        <f aca="true" t="shared" si="3" ref="I4:I18">SUM(J4-E4)</f>
        <v>-8</v>
      </c>
      <c r="J4" s="38">
        <v>5</v>
      </c>
      <c r="K4" s="65" t="str">
        <f>B6</f>
        <v>BATUHAN BOZKURT-GÖKTUĞ TEPECİK-BERKER BESLER</v>
      </c>
      <c r="L4" s="33"/>
      <c r="M4" s="39">
        <v>2</v>
      </c>
      <c r="N4" s="64" t="s">
        <v>261</v>
      </c>
      <c r="O4" s="39">
        <v>1</v>
      </c>
      <c r="P4" s="39">
        <v>0</v>
      </c>
      <c r="Q4" s="39">
        <v>12</v>
      </c>
      <c r="R4" s="40">
        <v>1</v>
      </c>
      <c r="S4" s="26"/>
      <c r="T4" s="62" t="str">
        <f>N5</f>
        <v>ENES KOFOĞLU-YUNUS EMRE YEŞİLYURT-MUSA ALTUN-MEHMET AKDAĞ</v>
      </c>
      <c r="U4" s="36">
        <v>8</v>
      </c>
      <c r="V4" s="17">
        <f aca="true" t="shared" si="4" ref="V4:V18">SUM(U4-Z4)</f>
        <v>-3</v>
      </c>
      <c r="W4" s="18">
        <f aca="true" t="shared" si="5" ref="W4:W18">IF(U4&gt;Z4,1,0)</f>
        <v>0</v>
      </c>
      <c r="X4" s="18">
        <f aca="true" t="shared" si="6" ref="X4:X18">IF(Z4&gt;U4,1,0)</f>
        <v>1</v>
      </c>
      <c r="Y4" s="19">
        <f aca="true" t="shared" si="7" ref="Y4:Y18">SUM(Z4-U4)</f>
        <v>3</v>
      </c>
      <c r="Z4" s="38">
        <v>11</v>
      </c>
      <c r="AA4" s="63" t="str">
        <f>N6</f>
        <v>BUĞRA ARSLAN-TAHA MUSTAFA GEMİ-EVREN TÜRKYILMAZ</v>
      </c>
      <c r="AB4" s="26"/>
      <c r="AC4" s="39">
        <v>2</v>
      </c>
      <c r="AD4" s="64" t="s">
        <v>273</v>
      </c>
      <c r="AE4" s="39">
        <v>2</v>
      </c>
      <c r="AF4" s="39">
        <v>0</v>
      </c>
      <c r="AG4" s="39">
        <v>18</v>
      </c>
      <c r="AH4" s="40">
        <v>2</v>
      </c>
      <c r="AI4" s="27"/>
      <c r="AJ4" s="62" t="str">
        <f>AD5</f>
        <v>MUSA SARIÇAM-FURKAN ATALAY-ABDULKADİR TÜZEN</v>
      </c>
      <c r="AK4" s="67">
        <v>10</v>
      </c>
      <c r="AL4" s="68">
        <f aca="true" t="shared" si="8" ref="AL4:AL18">SUM(AK4-AP4)</f>
        <v>-3</v>
      </c>
      <c r="AM4" s="69">
        <f aca="true" t="shared" si="9" ref="AM4:AM18">IF(AK4&gt;AP4,1,0)</f>
        <v>0</v>
      </c>
      <c r="AN4" s="69">
        <f aca="true" t="shared" si="10" ref="AN4:AN18">IF(AP4&gt;AK4,1,0)</f>
        <v>1</v>
      </c>
      <c r="AO4" s="70">
        <f aca="true" t="shared" si="11" ref="AO4:AO18">SUM(AP4-AK4)</f>
        <v>3</v>
      </c>
      <c r="AP4" s="71">
        <v>13</v>
      </c>
      <c r="AQ4" s="63" t="str">
        <f>AD6</f>
        <v>YUNUS ÖZTÜRK-ALİ ASKER RECEP-KADİR KAAN ÖZTÜRK</v>
      </c>
      <c r="AR4" s="27"/>
      <c r="AS4" s="39">
        <v>2</v>
      </c>
      <c r="AT4" s="64" t="s">
        <v>275</v>
      </c>
      <c r="AU4" s="39">
        <v>3</v>
      </c>
      <c r="AV4" s="39">
        <v>0</v>
      </c>
      <c r="AW4" s="39">
        <v>20</v>
      </c>
      <c r="AX4" s="40">
        <v>3</v>
      </c>
      <c r="AY4" s="27"/>
      <c r="AZ4" s="77" t="str">
        <f>AT5</f>
        <v>YUNUS ÖZTÜRK-ALİ ASKER RECEP-KADİR KAAN ÖZTÜRK</v>
      </c>
      <c r="BA4" s="84">
        <v>10</v>
      </c>
      <c r="BB4" s="68">
        <f aca="true" t="shared" si="12" ref="BB4:BB16">SUM(BA4-BF4)</f>
        <v>-2</v>
      </c>
      <c r="BC4" s="69">
        <f aca="true" t="shared" si="13" ref="BC4:BC16">IF(BA4&gt;BF4,1,0)</f>
        <v>0</v>
      </c>
      <c r="BD4" s="69">
        <f aca="true" t="shared" si="14" ref="BD4:BD16">IF(BF4&gt;BA4,1,0)</f>
        <v>1</v>
      </c>
      <c r="BE4" s="70">
        <f aca="true" t="shared" si="15" ref="BE4:BE16">SUM(BF4-BA4)</f>
        <v>2</v>
      </c>
      <c r="BF4" s="71">
        <v>12</v>
      </c>
      <c r="BG4" s="72" t="str">
        <f>AT6</f>
        <v>RAMAZAN ÖMEROĞLU-İSMET RESUL-DOĞUKAN DAĞOĞLU-TAYFUN ARIK</v>
      </c>
      <c r="BH4" s="27"/>
      <c r="BI4" s="39">
        <v>2</v>
      </c>
      <c r="BJ4" s="64" t="s">
        <v>233</v>
      </c>
      <c r="BK4" s="39">
        <v>4</v>
      </c>
      <c r="BL4" s="39">
        <v>0</v>
      </c>
      <c r="BM4" s="39">
        <v>20</v>
      </c>
      <c r="BN4" s="40">
        <v>4</v>
      </c>
      <c r="BO4" s="27"/>
      <c r="BP4" s="77" t="str">
        <f>BJ5</f>
        <v>ENES KOFOĞLU-YUNUS EMRE YEŞİLYURT-MUSA ALTUN-MEHMET AKDAĞ</v>
      </c>
      <c r="BQ4" s="67">
        <v>13</v>
      </c>
      <c r="BR4" s="68">
        <f aca="true" t="shared" si="16" ref="BR4:BR16">SUM(BQ4-BV4)</f>
        <v>8</v>
      </c>
      <c r="BS4" s="69">
        <f aca="true" t="shared" si="17" ref="BS4:BS16">IF(BQ4&gt;BV4,1,0)</f>
        <v>1</v>
      </c>
      <c r="BT4" s="69">
        <f aca="true" t="shared" si="18" ref="BT4:BT16">IF(BV4&gt;BQ4,1,0)</f>
        <v>0</v>
      </c>
      <c r="BU4" s="70">
        <f aca="true" t="shared" si="19" ref="BU4:BU16">SUM(BV4-BQ4)</f>
        <v>-8</v>
      </c>
      <c r="BV4" s="71">
        <v>5</v>
      </c>
      <c r="BW4" s="72" t="str">
        <f>BJ6</f>
        <v>YUNUS ÖZTÜRK-ALİ ASKER RECEP-KADİR KAAN ÖZTÜRK</v>
      </c>
      <c r="BX4" s="27"/>
      <c r="BY4" s="39">
        <v>2</v>
      </c>
      <c r="BZ4" s="64" t="s">
        <v>236</v>
      </c>
      <c r="CA4" s="39">
        <v>4</v>
      </c>
      <c r="CB4" s="39">
        <v>1</v>
      </c>
      <c r="CC4" s="39">
        <v>29</v>
      </c>
      <c r="CD4" s="40">
        <v>4</v>
      </c>
      <c r="CE4" s="27"/>
      <c r="CF4" s="126"/>
      <c r="CG4" s="108" t="s">
        <v>320</v>
      </c>
      <c r="CH4" s="131"/>
      <c r="CI4" s="27"/>
      <c r="CJ4" s="27"/>
      <c r="CK4" s="120">
        <v>12</v>
      </c>
      <c r="CL4" s="27"/>
      <c r="CM4" s="27"/>
      <c r="CN4" s="27"/>
      <c r="CO4" s="27"/>
      <c r="CP4" s="27"/>
      <c r="CQ4" s="27"/>
    </row>
    <row r="5" spans="1:95" ht="18" customHeight="1">
      <c r="A5" s="36">
        <v>3</v>
      </c>
      <c r="B5" s="61" t="s">
        <v>254</v>
      </c>
      <c r="C5" s="27"/>
      <c r="D5" s="66" t="str">
        <f>B7</f>
        <v>GÜRKAN BALTUTAR-AHMET MURAT ERÇETİN-ERAY YILMAZ</v>
      </c>
      <c r="E5" s="36">
        <v>6</v>
      </c>
      <c r="F5" s="17">
        <f t="shared" si="0"/>
        <v>-5</v>
      </c>
      <c r="G5" s="18">
        <f t="shared" si="1"/>
        <v>0</v>
      </c>
      <c r="H5" s="18">
        <f t="shared" si="2"/>
        <v>1</v>
      </c>
      <c r="I5" s="19">
        <f t="shared" si="3"/>
        <v>5</v>
      </c>
      <c r="J5" s="38">
        <v>11</v>
      </c>
      <c r="K5" s="65" t="str">
        <f>B8</f>
        <v>YUNUS ÖZTÜRK-ALİ ASKER RECEP-KADİR KAAN ÖZTÜRK</v>
      </c>
      <c r="L5" s="33"/>
      <c r="M5" s="39">
        <v>3</v>
      </c>
      <c r="N5" s="64" t="s">
        <v>236</v>
      </c>
      <c r="O5" s="39">
        <v>1</v>
      </c>
      <c r="P5" s="39">
        <v>0</v>
      </c>
      <c r="Q5" s="39">
        <v>10</v>
      </c>
      <c r="R5" s="40">
        <v>1</v>
      </c>
      <c r="S5" s="26"/>
      <c r="T5" s="62" t="str">
        <f>N7</f>
        <v>AHMET YARATILMIŞ-OLCAY FİDAN-ADEM KESKİN-FATİH TÜMER</v>
      </c>
      <c r="U5" s="36">
        <v>6</v>
      </c>
      <c r="V5" s="17">
        <f t="shared" si="4"/>
        <v>-7</v>
      </c>
      <c r="W5" s="18">
        <f t="shared" si="5"/>
        <v>0</v>
      </c>
      <c r="X5" s="18">
        <f t="shared" si="6"/>
        <v>1</v>
      </c>
      <c r="Y5" s="19">
        <f t="shared" si="7"/>
        <v>7</v>
      </c>
      <c r="Z5" s="38">
        <v>13</v>
      </c>
      <c r="AA5" s="63" t="str">
        <f>N8</f>
        <v>MUSA SARIÇAM-FURKAN ATALAY-ABDULKADİR TÜZEN</v>
      </c>
      <c r="AB5" s="26"/>
      <c r="AC5" s="39">
        <v>3</v>
      </c>
      <c r="AD5" s="64" t="s">
        <v>272</v>
      </c>
      <c r="AE5" s="39">
        <v>2</v>
      </c>
      <c r="AF5" s="39">
        <v>0</v>
      </c>
      <c r="AG5" s="39">
        <v>16</v>
      </c>
      <c r="AH5" s="40">
        <v>2</v>
      </c>
      <c r="AI5" s="27"/>
      <c r="AJ5" s="62" t="str">
        <f>AD7</f>
        <v>BUĞRA ARSLAN-TAHA MUSTAFA GEMİ-EVREN TÜRKYILMAZ</v>
      </c>
      <c r="AK5" s="67">
        <v>2</v>
      </c>
      <c r="AL5" s="68">
        <f t="shared" si="8"/>
        <v>-11</v>
      </c>
      <c r="AM5" s="69">
        <f t="shared" si="9"/>
        <v>0</v>
      </c>
      <c r="AN5" s="69">
        <f t="shared" si="10"/>
        <v>1</v>
      </c>
      <c r="AO5" s="70">
        <f t="shared" si="11"/>
        <v>11</v>
      </c>
      <c r="AP5" s="71">
        <v>13</v>
      </c>
      <c r="AQ5" s="63" t="str">
        <f>AD8</f>
        <v>MESUT ERGİŞİ-CANER MAKARA-EMRE ABAR</v>
      </c>
      <c r="AR5" s="27"/>
      <c r="AS5" s="39">
        <v>3</v>
      </c>
      <c r="AT5" s="64" t="s">
        <v>252</v>
      </c>
      <c r="AU5" s="39">
        <v>3</v>
      </c>
      <c r="AV5" s="39">
        <v>0</v>
      </c>
      <c r="AW5" s="39">
        <v>19</v>
      </c>
      <c r="AX5" s="40">
        <v>3</v>
      </c>
      <c r="AY5" s="27"/>
      <c r="AZ5" s="77" t="str">
        <f>AT7</f>
        <v>İSMAİL MEŞEDALI-İBRAHİM ÇİDEM-FAİK DURSUN ÖZTÜRK-TAHA ERSOY</v>
      </c>
      <c r="BA5" s="84">
        <v>9</v>
      </c>
      <c r="BB5" s="68">
        <f t="shared" si="12"/>
        <v>-1</v>
      </c>
      <c r="BC5" s="69">
        <f t="shared" si="13"/>
        <v>0</v>
      </c>
      <c r="BD5" s="69">
        <f t="shared" si="14"/>
        <v>1</v>
      </c>
      <c r="BE5" s="70">
        <f t="shared" si="15"/>
        <v>1</v>
      </c>
      <c r="BF5" s="71">
        <v>10</v>
      </c>
      <c r="BG5" s="72" t="str">
        <f>AT8</f>
        <v>ENES KOFOĞLU-YUNUS EMRE YEŞİLYURT-MUSA ALTUN-MEHMET AKDAĞ</v>
      </c>
      <c r="BH5" s="27"/>
      <c r="BI5" s="39">
        <v>3</v>
      </c>
      <c r="BJ5" s="64" t="s">
        <v>236</v>
      </c>
      <c r="BK5" s="39">
        <v>3</v>
      </c>
      <c r="BL5" s="39">
        <v>1</v>
      </c>
      <c r="BM5" s="39">
        <v>21</v>
      </c>
      <c r="BN5" s="40">
        <v>3</v>
      </c>
      <c r="BO5" s="27"/>
      <c r="BP5" s="77" t="str">
        <f>BJ7</f>
        <v>MUSA SARIÇAM-FURKAN ATALAY-ABDULKADİR TÜZEN</v>
      </c>
      <c r="BQ5" s="67">
        <v>1</v>
      </c>
      <c r="BR5" s="68">
        <f t="shared" si="16"/>
        <v>-12</v>
      </c>
      <c r="BS5" s="69">
        <f t="shared" si="17"/>
        <v>0</v>
      </c>
      <c r="BT5" s="69">
        <f t="shared" si="18"/>
        <v>1</v>
      </c>
      <c r="BU5" s="70">
        <f t="shared" si="19"/>
        <v>12</v>
      </c>
      <c r="BV5" s="71">
        <v>13</v>
      </c>
      <c r="BW5" s="72" t="str">
        <f>BJ8</f>
        <v>MESUT ERGİŞİ-CANER MAKARA-EMRE ABAR</v>
      </c>
      <c r="BX5" s="27"/>
      <c r="BY5" s="39">
        <v>3</v>
      </c>
      <c r="BZ5" s="64" t="s">
        <v>275</v>
      </c>
      <c r="CA5" s="39">
        <v>4</v>
      </c>
      <c r="CB5" s="39">
        <v>1</v>
      </c>
      <c r="CC5" s="39">
        <v>27</v>
      </c>
      <c r="CD5" s="40">
        <v>4</v>
      </c>
      <c r="CE5" s="27"/>
      <c r="CF5" s="110"/>
      <c r="CG5" s="27"/>
      <c r="CH5" s="93"/>
      <c r="CI5" s="108" t="s">
        <v>321</v>
      </c>
      <c r="CJ5" s="27"/>
      <c r="CK5" s="120"/>
      <c r="CL5" s="27"/>
      <c r="CM5" s="123" t="s">
        <v>321</v>
      </c>
      <c r="CN5" s="124"/>
      <c r="CO5" s="125"/>
      <c r="CP5" s="120">
        <v>5</v>
      </c>
      <c r="CQ5" s="27"/>
    </row>
    <row r="6" spans="1:95" ht="18" customHeight="1">
      <c r="A6" s="36">
        <v>4</v>
      </c>
      <c r="B6" s="61" t="s">
        <v>241</v>
      </c>
      <c r="C6" s="27"/>
      <c r="D6" s="66" t="str">
        <f>B9</f>
        <v>EMRE TİMUR-MUHYETTİN UYANIK-CAN ERDEM TÜKENMEZ</v>
      </c>
      <c r="E6" s="36">
        <v>1</v>
      </c>
      <c r="F6" s="17">
        <f t="shared" si="0"/>
        <v>-12</v>
      </c>
      <c r="G6" s="18">
        <f t="shared" si="1"/>
        <v>0</v>
      </c>
      <c r="H6" s="18">
        <f t="shared" si="2"/>
        <v>1</v>
      </c>
      <c r="I6" s="19">
        <f t="shared" si="3"/>
        <v>12</v>
      </c>
      <c r="J6" s="38">
        <v>13</v>
      </c>
      <c r="K6" s="65" t="str">
        <f>B10</f>
        <v>HÜSEYİN TÜKENMEZ-GÖKHAN ÇELİK-MESUT TÜKENMEZ</v>
      </c>
      <c r="L6" s="33"/>
      <c r="M6" s="39">
        <v>4</v>
      </c>
      <c r="N6" s="64" t="s">
        <v>276</v>
      </c>
      <c r="O6" s="39">
        <v>1</v>
      </c>
      <c r="P6" s="39">
        <v>0</v>
      </c>
      <c r="Q6" s="39">
        <v>9</v>
      </c>
      <c r="R6" s="40">
        <v>1</v>
      </c>
      <c r="S6" s="26"/>
      <c r="T6" s="62" t="str">
        <f>N9</f>
        <v>BATUHAN SÜTOĞLU-UMUT GÜNGÖR-FURKAN GÜLTEKİN-FURKAN ALTUN</v>
      </c>
      <c r="U6" s="36">
        <v>13</v>
      </c>
      <c r="V6" s="17">
        <f t="shared" si="4"/>
        <v>9</v>
      </c>
      <c r="W6" s="18">
        <f t="shared" si="5"/>
        <v>1</v>
      </c>
      <c r="X6" s="18">
        <f t="shared" si="6"/>
        <v>0</v>
      </c>
      <c r="Y6" s="19">
        <f t="shared" si="7"/>
        <v>-9</v>
      </c>
      <c r="Z6" s="38">
        <v>4</v>
      </c>
      <c r="AA6" s="63" t="str">
        <f>N10</f>
        <v>SEZGÜN AYDIN-FERHAT ODABAŞ-GAFFUR GEDİKOĞLU</v>
      </c>
      <c r="AB6" s="26"/>
      <c r="AC6" s="39">
        <v>4</v>
      </c>
      <c r="AD6" s="64" t="s">
        <v>252</v>
      </c>
      <c r="AE6" s="39">
        <v>2</v>
      </c>
      <c r="AF6" s="39">
        <v>0</v>
      </c>
      <c r="AG6" s="39">
        <v>16</v>
      </c>
      <c r="AH6" s="40">
        <v>2</v>
      </c>
      <c r="AI6" s="27"/>
      <c r="AJ6" s="62" t="str">
        <f>AD9</f>
        <v>RAMAZAN ÖMEROĞLU-İSMET RESUL-DOĞUKAN DAĞOĞLU-TAYFUN ARIK</v>
      </c>
      <c r="AK6" s="67">
        <v>13</v>
      </c>
      <c r="AL6" s="68">
        <f t="shared" si="8"/>
        <v>10</v>
      </c>
      <c r="AM6" s="69">
        <f t="shared" si="9"/>
        <v>1</v>
      </c>
      <c r="AN6" s="69">
        <f t="shared" si="10"/>
        <v>0</v>
      </c>
      <c r="AO6" s="70">
        <f t="shared" si="11"/>
        <v>-10</v>
      </c>
      <c r="AP6" s="71">
        <v>3</v>
      </c>
      <c r="AQ6" s="63" t="str">
        <f>AD10</f>
        <v>FUAT ERUSTA-ONUR KAYA-EMRULLAH EKOĞLU</v>
      </c>
      <c r="AR6" s="27"/>
      <c r="AS6" s="39">
        <v>4</v>
      </c>
      <c r="AT6" s="64" t="s">
        <v>233</v>
      </c>
      <c r="AU6" s="39">
        <v>3</v>
      </c>
      <c r="AV6" s="39">
        <v>0</v>
      </c>
      <c r="AW6" s="39">
        <v>18</v>
      </c>
      <c r="AX6" s="40">
        <v>3</v>
      </c>
      <c r="AY6" s="27"/>
      <c r="AZ6" s="77" t="str">
        <f>AT9</f>
        <v>BATUHAN SÜTOĞLU-UMUT GÜNGÖR-FURKAN GÜLTEKİN-FURKAN ALTUN</v>
      </c>
      <c r="BA6" s="84">
        <v>5</v>
      </c>
      <c r="BB6" s="68">
        <f t="shared" si="12"/>
        <v>-4</v>
      </c>
      <c r="BC6" s="69">
        <f t="shared" si="13"/>
        <v>0</v>
      </c>
      <c r="BD6" s="69">
        <f t="shared" si="14"/>
        <v>1</v>
      </c>
      <c r="BE6" s="70">
        <f t="shared" si="15"/>
        <v>4</v>
      </c>
      <c r="BF6" s="71">
        <v>9</v>
      </c>
      <c r="BG6" s="72" t="str">
        <f>AT10</f>
        <v>MUSA SARIÇAM-FURKAN ATALAY-ABDULKADİR TÜZEN</v>
      </c>
      <c r="BH6" s="27"/>
      <c r="BI6" s="39">
        <v>4</v>
      </c>
      <c r="BJ6" s="64" t="s">
        <v>252</v>
      </c>
      <c r="BK6" s="39">
        <v>3</v>
      </c>
      <c r="BL6" s="39">
        <v>1</v>
      </c>
      <c r="BM6" s="39">
        <v>17</v>
      </c>
      <c r="BN6" s="40">
        <v>3</v>
      </c>
      <c r="BO6" s="27"/>
      <c r="BP6" s="77" t="str">
        <f>BJ9</f>
        <v>AHMET YARATILMIŞ-OLCAY FİDAN-ADEM KESKİN-FATİH TÜMER</v>
      </c>
      <c r="BQ6" s="67">
        <v>7</v>
      </c>
      <c r="BR6" s="68">
        <f t="shared" si="16"/>
        <v>-6</v>
      </c>
      <c r="BS6" s="69">
        <f t="shared" si="17"/>
        <v>0</v>
      </c>
      <c r="BT6" s="69">
        <f t="shared" si="18"/>
        <v>1</v>
      </c>
      <c r="BU6" s="70">
        <f t="shared" si="19"/>
        <v>6</v>
      </c>
      <c r="BV6" s="71">
        <v>13</v>
      </c>
      <c r="BW6" s="72" t="str">
        <f>BJ10</f>
        <v>ÖZKAN KURT-UĞUR GÜN-ÖZKAY KAPLAN</v>
      </c>
      <c r="BX6" s="27"/>
      <c r="BY6" s="39">
        <v>4</v>
      </c>
      <c r="BZ6" s="64" t="s">
        <v>256</v>
      </c>
      <c r="CA6" s="39">
        <v>4</v>
      </c>
      <c r="CB6" s="39">
        <v>1</v>
      </c>
      <c r="CC6" s="39">
        <v>16</v>
      </c>
      <c r="CD6" s="40">
        <v>4</v>
      </c>
      <c r="CE6" s="27"/>
      <c r="CF6" s="27"/>
      <c r="CG6" s="27"/>
      <c r="CH6" s="93"/>
      <c r="CI6" s="108" t="s">
        <v>320</v>
      </c>
      <c r="CJ6" s="111"/>
      <c r="CK6" s="109"/>
      <c r="CL6" s="27"/>
      <c r="CM6" s="123" t="s">
        <v>320</v>
      </c>
      <c r="CN6" s="124"/>
      <c r="CO6" s="125"/>
      <c r="CP6" s="120"/>
      <c r="CQ6" s="27"/>
    </row>
    <row r="7" spans="1:95" ht="18" customHeight="1">
      <c r="A7" s="36">
        <v>5</v>
      </c>
      <c r="B7" s="61" t="s">
        <v>257</v>
      </c>
      <c r="C7" s="27"/>
      <c r="D7" s="66" t="str">
        <f>B11</f>
        <v>FUAT ERUSTA-ONUR KAYA-EMRULLAH EKOĞLU</v>
      </c>
      <c r="E7" s="36">
        <v>8</v>
      </c>
      <c r="F7" s="17">
        <f t="shared" si="0"/>
        <v>1</v>
      </c>
      <c r="G7" s="18">
        <f t="shared" si="1"/>
        <v>1</v>
      </c>
      <c r="H7" s="18">
        <f t="shared" si="2"/>
        <v>0</v>
      </c>
      <c r="I7" s="19">
        <f t="shared" si="3"/>
        <v>-1</v>
      </c>
      <c r="J7" s="38">
        <v>7</v>
      </c>
      <c r="K7" s="65" t="str">
        <f>B12</f>
        <v>BARIŞ KÜLCÜ-SEFA ARSLAN-SERTAÇ ÖZÇELİK-SERKAN VAROL</v>
      </c>
      <c r="L7" s="33"/>
      <c r="M7" s="39">
        <v>5</v>
      </c>
      <c r="N7" s="64" t="s">
        <v>237</v>
      </c>
      <c r="O7" s="39">
        <v>1</v>
      </c>
      <c r="P7" s="39">
        <v>0</v>
      </c>
      <c r="Q7" s="39">
        <v>9</v>
      </c>
      <c r="R7" s="40">
        <v>1</v>
      </c>
      <c r="S7" s="26"/>
      <c r="T7" s="62" t="str">
        <f>N11</f>
        <v>ZEYNEL ABİDİN ŞENLİK-MEHMET DEMİR-MAHMUT MUSTAFA KENDİR</v>
      </c>
      <c r="U7" s="36">
        <v>8</v>
      </c>
      <c r="V7" s="17">
        <f t="shared" si="4"/>
        <v>-2</v>
      </c>
      <c r="W7" s="18">
        <f t="shared" si="5"/>
        <v>0</v>
      </c>
      <c r="X7" s="18">
        <f t="shared" si="6"/>
        <v>1</v>
      </c>
      <c r="Y7" s="19">
        <f t="shared" si="7"/>
        <v>2</v>
      </c>
      <c r="Z7" s="38">
        <v>10</v>
      </c>
      <c r="AA7" s="63" t="str">
        <f>N12</f>
        <v>MESUT ERGİŞİ-CANER MAKARA-EMRE ABAR</v>
      </c>
      <c r="AB7" s="26"/>
      <c r="AC7" s="39">
        <v>5</v>
      </c>
      <c r="AD7" s="64" t="s">
        <v>276</v>
      </c>
      <c r="AE7" s="39">
        <v>2</v>
      </c>
      <c r="AF7" s="39">
        <v>0</v>
      </c>
      <c r="AG7" s="39">
        <v>12</v>
      </c>
      <c r="AH7" s="40">
        <v>2</v>
      </c>
      <c r="AI7" s="27"/>
      <c r="AJ7" s="62" t="str">
        <f>AD11</f>
        <v>İSMAİL MEŞEDALI-İBRAHİM ÇİDEM-FAİK DURSUN ÖZTÜRK-TAHA ERSOY</v>
      </c>
      <c r="AK7" s="67">
        <v>13</v>
      </c>
      <c r="AL7" s="68">
        <f t="shared" si="8"/>
        <v>12</v>
      </c>
      <c r="AM7" s="69">
        <f t="shared" si="9"/>
        <v>1</v>
      </c>
      <c r="AN7" s="69">
        <f t="shared" si="10"/>
        <v>0</v>
      </c>
      <c r="AO7" s="70">
        <f t="shared" si="11"/>
        <v>-12</v>
      </c>
      <c r="AP7" s="71">
        <v>1</v>
      </c>
      <c r="AQ7" s="63" t="str">
        <f>AD12</f>
        <v>GÜRKAN BALTUTAR-AHMET MURAT ERÇETİN-ERAY YILMAZ</v>
      </c>
      <c r="AR7" s="27"/>
      <c r="AS7" s="39">
        <v>5</v>
      </c>
      <c r="AT7" s="64" t="s">
        <v>251</v>
      </c>
      <c r="AU7" s="39">
        <v>2</v>
      </c>
      <c r="AV7" s="39">
        <v>1</v>
      </c>
      <c r="AW7" s="39">
        <v>23</v>
      </c>
      <c r="AX7" s="40">
        <v>2</v>
      </c>
      <c r="AY7" s="27"/>
      <c r="AZ7" s="77" t="str">
        <f>AT11</f>
        <v>ENGİN ULUSOY-BİRKAN TÜLEK-YILMAZ DURAN</v>
      </c>
      <c r="BA7" s="84">
        <v>6</v>
      </c>
      <c r="BB7" s="68">
        <f t="shared" si="12"/>
        <v>-7</v>
      </c>
      <c r="BC7" s="69">
        <f t="shared" si="13"/>
        <v>0</v>
      </c>
      <c r="BD7" s="69">
        <f t="shared" si="14"/>
        <v>1</v>
      </c>
      <c r="BE7" s="70">
        <f t="shared" si="15"/>
        <v>7</v>
      </c>
      <c r="BF7" s="71">
        <v>13</v>
      </c>
      <c r="BG7" s="72" t="str">
        <f>AT12</f>
        <v>AHMET YARATILMIŞ-OLCAY FİDAN-ADEM KESKİN-FATİH TÜMER</v>
      </c>
      <c r="BH7" s="27"/>
      <c r="BI7" s="39">
        <v>5</v>
      </c>
      <c r="BJ7" s="64" t="s">
        <v>272</v>
      </c>
      <c r="BK7" s="39">
        <v>3</v>
      </c>
      <c r="BL7" s="39">
        <v>1</v>
      </c>
      <c r="BM7" s="39">
        <v>17</v>
      </c>
      <c r="BN7" s="40">
        <v>3</v>
      </c>
      <c r="BO7" s="27"/>
      <c r="BP7" s="77" t="str">
        <f>BJ11</f>
        <v>BUĞRA ARSLAN-TAHA MUSTAFA GEMİ-EVREN TÜRKYILMAZ</v>
      </c>
      <c r="BQ7" s="67">
        <v>7</v>
      </c>
      <c r="BR7" s="68">
        <f t="shared" si="16"/>
        <v>-6</v>
      </c>
      <c r="BS7" s="69">
        <f t="shared" si="17"/>
        <v>0</v>
      </c>
      <c r="BT7" s="69">
        <f t="shared" si="18"/>
        <v>1</v>
      </c>
      <c r="BU7" s="70">
        <f t="shared" si="19"/>
        <v>6</v>
      </c>
      <c r="BV7" s="71">
        <v>13</v>
      </c>
      <c r="BW7" s="72" t="str">
        <f>BJ12</f>
        <v>EMRE TİMUR-MUHYETTİN UYANIK-CAN ERDEM TÜKENMEZ</v>
      </c>
      <c r="BX7" s="27"/>
      <c r="BY7" s="39">
        <v>5</v>
      </c>
      <c r="BZ7" s="64" t="s">
        <v>233</v>
      </c>
      <c r="CA7" s="39">
        <v>4</v>
      </c>
      <c r="CB7" s="39">
        <v>1</v>
      </c>
      <c r="CC7" s="39">
        <v>14</v>
      </c>
      <c r="CD7" s="40">
        <v>4</v>
      </c>
      <c r="CE7" s="27"/>
      <c r="CF7" s="126">
        <v>8</v>
      </c>
      <c r="CG7" s="108" t="s">
        <v>322</v>
      </c>
      <c r="CH7" s="131">
        <v>12</v>
      </c>
      <c r="CI7" s="48"/>
      <c r="CJ7" s="50"/>
      <c r="CK7" s="117"/>
      <c r="CL7" s="48"/>
      <c r="CM7" s="48"/>
      <c r="CN7" s="48"/>
      <c r="CO7" s="111"/>
      <c r="CP7" s="27"/>
      <c r="CQ7" s="27"/>
    </row>
    <row r="8" spans="1:95" ht="18" customHeight="1">
      <c r="A8" s="36">
        <v>6</v>
      </c>
      <c r="B8" s="61" t="s">
        <v>252</v>
      </c>
      <c r="C8" s="27"/>
      <c r="D8" s="66" t="str">
        <f>B13</f>
        <v>ENGİN ULUSOY-BİRKAN TÜLEK-YILMAZ DURAN</v>
      </c>
      <c r="E8" s="36">
        <v>4</v>
      </c>
      <c r="F8" s="17">
        <f t="shared" si="0"/>
        <v>-9</v>
      </c>
      <c r="G8" s="18">
        <f t="shared" si="1"/>
        <v>0</v>
      </c>
      <c r="H8" s="18">
        <f t="shared" si="2"/>
        <v>1</v>
      </c>
      <c r="I8" s="19">
        <f t="shared" si="3"/>
        <v>9</v>
      </c>
      <c r="J8" s="38">
        <v>13</v>
      </c>
      <c r="K8" s="65" t="str">
        <f>B14</f>
        <v>BUĞRA ARSLAN-TAHA MUSTAFA GEMİ-EVREN TÜRKYILMAZ</v>
      </c>
      <c r="L8" s="33"/>
      <c r="M8" s="39">
        <v>6</v>
      </c>
      <c r="N8" s="64" t="s">
        <v>272</v>
      </c>
      <c r="O8" s="39">
        <v>1</v>
      </c>
      <c r="P8" s="39">
        <v>0</v>
      </c>
      <c r="Q8" s="39">
        <v>9</v>
      </c>
      <c r="R8" s="40">
        <v>1</v>
      </c>
      <c r="S8" s="26"/>
      <c r="T8" s="62" t="str">
        <f>N13</f>
        <v>YUNUS ÖZTÜRK-ALİ ASKER RECEP-KADİR KAAN ÖZTÜRK</v>
      </c>
      <c r="U8" s="36">
        <v>13</v>
      </c>
      <c r="V8" s="17">
        <f t="shared" si="4"/>
        <v>11</v>
      </c>
      <c r="W8" s="18">
        <f t="shared" si="5"/>
        <v>1</v>
      </c>
      <c r="X8" s="18">
        <f t="shared" si="6"/>
        <v>0</v>
      </c>
      <c r="Y8" s="19">
        <f t="shared" si="7"/>
        <v>-11</v>
      </c>
      <c r="Z8" s="38">
        <v>2</v>
      </c>
      <c r="AA8" s="63" t="str">
        <f>N14</f>
        <v>BEKİRCAN ÖZKARA-AYTUĞ KAYMARAS-MUSTAFA KILINÇ</v>
      </c>
      <c r="AB8" s="26"/>
      <c r="AC8" s="39">
        <v>6</v>
      </c>
      <c r="AD8" s="64" t="s">
        <v>275</v>
      </c>
      <c r="AE8" s="39">
        <v>2</v>
      </c>
      <c r="AF8" s="39">
        <v>0</v>
      </c>
      <c r="AG8" s="39">
        <v>9</v>
      </c>
      <c r="AH8" s="40">
        <v>2</v>
      </c>
      <c r="AI8" s="27"/>
      <c r="AJ8" s="62" t="str">
        <f>AD13</f>
        <v>ENES KOFOĞLU-YUNUS EMRE YEŞİLYURT-MUSA ALTUN-MEHMET AKDAĞ</v>
      </c>
      <c r="AK8" s="67">
        <v>13</v>
      </c>
      <c r="AL8" s="68">
        <f t="shared" si="8"/>
        <v>13</v>
      </c>
      <c r="AM8" s="69">
        <f t="shared" si="9"/>
        <v>1</v>
      </c>
      <c r="AN8" s="69">
        <f t="shared" si="10"/>
        <v>0</v>
      </c>
      <c r="AO8" s="70">
        <f t="shared" si="11"/>
        <v>-13</v>
      </c>
      <c r="AP8" s="71">
        <v>0</v>
      </c>
      <c r="AQ8" s="63" t="str">
        <f>AD14</f>
        <v>ZEYNEL ABİDİN ŞENLİK-MEHMET DEMİR-MAHMUT MUSTAFA KENDİR</v>
      </c>
      <c r="AR8" s="27"/>
      <c r="AS8" s="39">
        <v>6</v>
      </c>
      <c r="AT8" s="64" t="s">
        <v>236</v>
      </c>
      <c r="AU8" s="39">
        <v>2</v>
      </c>
      <c r="AV8" s="39">
        <v>1</v>
      </c>
      <c r="AW8" s="39">
        <v>20</v>
      </c>
      <c r="AX8" s="40">
        <v>2</v>
      </c>
      <c r="AY8" s="27"/>
      <c r="AZ8" s="77" t="str">
        <f>AT13</f>
        <v>ÖZKAN KURT-UĞUR GÜN-ÖZKAY KAPLAN</v>
      </c>
      <c r="BA8" s="84">
        <v>9</v>
      </c>
      <c r="BB8" s="68">
        <f t="shared" si="12"/>
        <v>3</v>
      </c>
      <c r="BC8" s="69">
        <f t="shared" si="13"/>
        <v>1</v>
      </c>
      <c r="BD8" s="69">
        <f t="shared" si="14"/>
        <v>0</v>
      </c>
      <c r="BE8" s="70">
        <f t="shared" si="15"/>
        <v>-3</v>
      </c>
      <c r="BF8" s="71">
        <v>6</v>
      </c>
      <c r="BG8" s="72" t="str">
        <f>AT14</f>
        <v>ŞABAN TAŞKIN-GÜVEN HORUZ-RUHİ TATLITÜRK</v>
      </c>
      <c r="BH8" s="27"/>
      <c r="BI8" s="39">
        <v>6</v>
      </c>
      <c r="BJ8" s="64" t="s">
        <v>275</v>
      </c>
      <c r="BK8" s="39">
        <v>3</v>
      </c>
      <c r="BL8" s="39">
        <v>1</v>
      </c>
      <c r="BM8" s="39">
        <v>15</v>
      </c>
      <c r="BN8" s="40">
        <v>3</v>
      </c>
      <c r="BO8" s="27"/>
      <c r="BP8" s="77" t="str">
        <f>BJ13</f>
        <v>İSMAİL MEŞEDALI-İBRAHİM ÇİDEM-FAİK DURSUN ÖZTÜRK-TAHA ERSOY</v>
      </c>
      <c r="BQ8" s="67">
        <v>13</v>
      </c>
      <c r="BR8" s="68">
        <f t="shared" si="16"/>
        <v>6</v>
      </c>
      <c r="BS8" s="69">
        <f t="shared" si="17"/>
        <v>1</v>
      </c>
      <c r="BT8" s="69">
        <f t="shared" si="18"/>
        <v>0</v>
      </c>
      <c r="BU8" s="70">
        <f t="shared" si="19"/>
        <v>-6</v>
      </c>
      <c r="BV8" s="71">
        <v>7</v>
      </c>
      <c r="BW8" s="72" t="str">
        <f>BJ14</f>
        <v>BATUHAN SÜTOĞLU-UMUT GÜNGÖR-FURKAN GÜLTEKİN-FURKAN ALTUN</v>
      </c>
      <c r="BX8" s="27"/>
      <c r="BY8" s="39">
        <v>6</v>
      </c>
      <c r="BZ8" s="64" t="s">
        <v>262</v>
      </c>
      <c r="CA8" s="39">
        <v>4</v>
      </c>
      <c r="CB8" s="39">
        <v>1</v>
      </c>
      <c r="CC8" s="39">
        <v>7</v>
      </c>
      <c r="CD8" s="40">
        <v>4</v>
      </c>
      <c r="CE8" s="27"/>
      <c r="CF8" s="126"/>
      <c r="CG8" s="108" t="s">
        <v>323</v>
      </c>
      <c r="CH8" s="131"/>
      <c r="CI8" s="27"/>
      <c r="CJ8" s="50"/>
      <c r="CK8" s="109"/>
      <c r="CL8" s="27"/>
      <c r="CM8" s="27"/>
      <c r="CN8" s="27"/>
      <c r="CO8" s="50"/>
      <c r="CP8" s="27"/>
      <c r="CQ8" s="27"/>
    </row>
    <row r="9" spans="1:95" ht="18" customHeight="1">
      <c r="A9" s="36">
        <v>7</v>
      </c>
      <c r="B9" s="61" t="s">
        <v>262</v>
      </c>
      <c r="C9" s="27"/>
      <c r="D9" s="66" t="str">
        <f>B15</f>
        <v>SEYİT GÜLMEZ-BARIŞ ŞAYLI-HÜSEYİN TOPUZ</v>
      </c>
      <c r="E9" s="36">
        <v>4</v>
      </c>
      <c r="F9" s="17">
        <f t="shared" si="0"/>
        <v>-9</v>
      </c>
      <c r="G9" s="18">
        <f t="shared" si="1"/>
        <v>0</v>
      </c>
      <c r="H9" s="18">
        <f t="shared" si="2"/>
        <v>1</v>
      </c>
      <c r="I9" s="19">
        <f t="shared" si="3"/>
        <v>9</v>
      </c>
      <c r="J9" s="38">
        <v>13</v>
      </c>
      <c r="K9" s="65" t="str">
        <f>B16</f>
        <v>AHMET YARATILMIŞ-OLCAY FİDAN-ADEM KESKİN-FATİH TÜMER</v>
      </c>
      <c r="L9" s="33"/>
      <c r="M9" s="39">
        <v>7</v>
      </c>
      <c r="N9" s="64" t="s">
        <v>273</v>
      </c>
      <c r="O9" s="39">
        <v>1</v>
      </c>
      <c r="P9" s="39">
        <v>0</v>
      </c>
      <c r="Q9" s="39">
        <v>9</v>
      </c>
      <c r="R9" s="40">
        <v>1</v>
      </c>
      <c r="S9" s="26"/>
      <c r="T9" s="62" t="str">
        <f>N15</f>
        <v>ŞABAN TAŞKIN-GÜVEN HORUZ-RUHİ TATLITÜRK</v>
      </c>
      <c r="U9" s="36">
        <v>10</v>
      </c>
      <c r="V9" s="17">
        <f t="shared" si="4"/>
        <v>-1</v>
      </c>
      <c r="W9" s="18">
        <f t="shared" si="5"/>
        <v>0</v>
      </c>
      <c r="X9" s="18">
        <f t="shared" si="6"/>
        <v>1</v>
      </c>
      <c r="Y9" s="19">
        <f t="shared" si="7"/>
        <v>1</v>
      </c>
      <c r="Z9" s="38">
        <v>11</v>
      </c>
      <c r="AA9" s="63" t="str">
        <f>N16</f>
        <v>FUAT ERUSTA-ONUR KAYA-EMRULLAH EKOĞLU</v>
      </c>
      <c r="AB9" s="26"/>
      <c r="AC9" s="39">
        <v>7</v>
      </c>
      <c r="AD9" s="64" t="s">
        <v>233</v>
      </c>
      <c r="AE9" s="39">
        <v>2</v>
      </c>
      <c r="AF9" s="39">
        <v>0</v>
      </c>
      <c r="AG9" s="39">
        <v>8</v>
      </c>
      <c r="AH9" s="40">
        <v>2</v>
      </c>
      <c r="AI9" s="27"/>
      <c r="AJ9" s="62" t="str">
        <f>AD15</f>
        <v>AHMET MUSA-YILMAZ GÜZELOCAK-RÜSTEM HAMDİ-FURKAN ULU</v>
      </c>
      <c r="AK9" s="67">
        <v>8</v>
      </c>
      <c r="AL9" s="68">
        <f t="shared" si="8"/>
        <v>-4</v>
      </c>
      <c r="AM9" s="69">
        <f t="shared" si="9"/>
        <v>0</v>
      </c>
      <c r="AN9" s="69">
        <f t="shared" si="10"/>
        <v>1</v>
      </c>
      <c r="AO9" s="70">
        <f t="shared" si="11"/>
        <v>4</v>
      </c>
      <c r="AP9" s="71">
        <v>12</v>
      </c>
      <c r="AQ9" s="63" t="str">
        <f>AD16</f>
        <v>ENGİN ULUSOY-BİRKAN TÜLEK-YILMAZ DURAN</v>
      </c>
      <c r="AR9" s="27"/>
      <c r="AS9" s="39">
        <v>7</v>
      </c>
      <c r="AT9" s="64" t="s">
        <v>273</v>
      </c>
      <c r="AU9" s="39">
        <v>2</v>
      </c>
      <c r="AV9" s="39">
        <v>1</v>
      </c>
      <c r="AW9" s="39">
        <v>16</v>
      </c>
      <c r="AX9" s="40">
        <v>2</v>
      </c>
      <c r="AY9" s="27"/>
      <c r="AZ9" s="77" t="str">
        <f>AT15</f>
        <v>HÜSEYİN TÜKENMEZ-GÖKHAN ÇELİK-MESUT TÜKENMEZ</v>
      </c>
      <c r="BA9" s="67">
        <v>7</v>
      </c>
      <c r="BB9" s="68">
        <f t="shared" si="12"/>
        <v>-5</v>
      </c>
      <c r="BC9" s="69">
        <f t="shared" si="13"/>
        <v>0</v>
      </c>
      <c r="BD9" s="69">
        <f t="shared" si="14"/>
        <v>1</v>
      </c>
      <c r="BE9" s="70">
        <f t="shared" si="15"/>
        <v>5</v>
      </c>
      <c r="BF9" s="71">
        <v>12</v>
      </c>
      <c r="BG9" s="72" t="str">
        <f>AT16</f>
        <v>BUĞRA ARSLAN-TAHA MUSTAFA GEMİ-EVREN TÜRKYILMAZ</v>
      </c>
      <c r="BH9" s="27"/>
      <c r="BI9" s="39">
        <v>7</v>
      </c>
      <c r="BJ9" s="64" t="s">
        <v>237</v>
      </c>
      <c r="BK9" s="39">
        <v>3</v>
      </c>
      <c r="BL9" s="39">
        <v>1</v>
      </c>
      <c r="BM9" s="39">
        <v>14</v>
      </c>
      <c r="BN9" s="40">
        <v>3</v>
      </c>
      <c r="BO9" s="27"/>
      <c r="BP9" s="77" t="str">
        <f>BJ15</f>
        <v>AHMET MUSA-YILMAZ GÜZELOCAK-RÜSTEM HAMDİ-FURKAN ULU</v>
      </c>
      <c r="BQ9" s="67">
        <v>13</v>
      </c>
      <c r="BR9" s="68">
        <f t="shared" si="16"/>
        <v>11</v>
      </c>
      <c r="BS9" s="69">
        <f t="shared" si="17"/>
        <v>1</v>
      </c>
      <c r="BT9" s="69">
        <f t="shared" si="18"/>
        <v>0</v>
      </c>
      <c r="BU9" s="70">
        <f t="shared" si="19"/>
        <v>-11</v>
      </c>
      <c r="BV9" s="71">
        <v>2</v>
      </c>
      <c r="BW9" s="72" t="str">
        <f>BJ16</f>
        <v>GÜRKAN BALTUTAR-AHMET MURAT ERÇETİN-ERAY YILMAZ</v>
      </c>
      <c r="BX9" s="27"/>
      <c r="BY9" s="39">
        <v>7</v>
      </c>
      <c r="BZ9" s="64" t="s">
        <v>251</v>
      </c>
      <c r="CA9" s="39">
        <v>3</v>
      </c>
      <c r="CB9" s="39">
        <v>2</v>
      </c>
      <c r="CC9" s="39">
        <v>28</v>
      </c>
      <c r="CD9" s="40">
        <v>3</v>
      </c>
      <c r="CE9" s="27"/>
      <c r="CF9" s="110"/>
      <c r="CG9" s="27"/>
      <c r="CH9" s="93"/>
      <c r="CI9" s="27"/>
      <c r="CJ9" s="50"/>
      <c r="CK9" s="109"/>
      <c r="CL9" s="108" t="s">
        <v>324</v>
      </c>
      <c r="CM9" s="127">
        <v>5</v>
      </c>
      <c r="CN9" s="97"/>
      <c r="CO9" s="50"/>
      <c r="CP9" s="27"/>
      <c r="CQ9" s="27"/>
    </row>
    <row r="10" spans="1:95" ht="18" customHeight="1">
      <c r="A10" s="36">
        <v>8</v>
      </c>
      <c r="B10" s="61" t="s">
        <v>261</v>
      </c>
      <c r="C10" s="27"/>
      <c r="D10" s="66" t="str">
        <f>B17</f>
        <v>LEVENT KADER-YUNUS EMRE GÜNGÖR-BAYRAM SARIÇAM-MEHMET KARATAŞ</v>
      </c>
      <c r="E10" s="36">
        <v>13</v>
      </c>
      <c r="F10" s="17">
        <f t="shared" si="0"/>
        <v>13</v>
      </c>
      <c r="G10" s="18">
        <f t="shared" si="1"/>
        <v>1</v>
      </c>
      <c r="H10" s="18">
        <f t="shared" si="2"/>
        <v>0</v>
      </c>
      <c r="I10" s="19">
        <f t="shared" si="3"/>
        <v>-13</v>
      </c>
      <c r="J10" s="38">
        <v>0</v>
      </c>
      <c r="K10" s="65" t="str">
        <f>B18</f>
        <v>HÜSEYİN ÇATLAKCAN-MURAT ÖNDERCİ-MAHMUT ESAT ORHAN</v>
      </c>
      <c r="L10" s="33"/>
      <c r="M10" s="39">
        <v>8</v>
      </c>
      <c r="N10" s="64" t="s">
        <v>254</v>
      </c>
      <c r="O10" s="39">
        <v>1</v>
      </c>
      <c r="P10" s="39">
        <v>0</v>
      </c>
      <c r="Q10" s="39">
        <v>8</v>
      </c>
      <c r="R10" s="40">
        <v>1</v>
      </c>
      <c r="S10" s="26"/>
      <c r="T10" s="62" t="str">
        <f>N17</f>
        <v>ÖZKAN KURT-UĞUR GÜN-ÖZKAY KAPLAN</v>
      </c>
      <c r="U10" s="36">
        <v>6</v>
      </c>
      <c r="V10" s="17">
        <f t="shared" si="4"/>
        <v>-7</v>
      </c>
      <c r="W10" s="18">
        <f t="shared" si="5"/>
        <v>0</v>
      </c>
      <c r="X10" s="18">
        <f t="shared" si="6"/>
        <v>1</v>
      </c>
      <c r="Y10" s="19">
        <f t="shared" si="7"/>
        <v>7</v>
      </c>
      <c r="Z10" s="38">
        <v>13</v>
      </c>
      <c r="AA10" s="63" t="str">
        <f>N18</f>
        <v>RAMAZAN ÖMEROĞLU-İSMET RESUL-DOĞUKAN DAĞOĞLU-TAYFUN ARIK</v>
      </c>
      <c r="AB10" s="26"/>
      <c r="AC10" s="39">
        <v>8</v>
      </c>
      <c r="AD10" s="64" t="s">
        <v>255</v>
      </c>
      <c r="AE10" s="39">
        <v>2</v>
      </c>
      <c r="AF10" s="39">
        <v>0</v>
      </c>
      <c r="AG10" s="39">
        <v>2</v>
      </c>
      <c r="AH10" s="40">
        <v>2</v>
      </c>
      <c r="AI10" s="27"/>
      <c r="AJ10" s="62" t="str">
        <f>AD17</f>
        <v>MAHMUT KARATAY-HAŞİM BİLEN-ALİ EKREM CANPOLAT</v>
      </c>
      <c r="AK10" s="67">
        <v>8</v>
      </c>
      <c r="AL10" s="68">
        <f t="shared" si="8"/>
        <v>-5</v>
      </c>
      <c r="AM10" s="69">
        <f t="shared" si="9"/>
        <v>0</v>
      </c>
      <c r="AN10" s="69">
        <f t="shared" si="10"/>
        <v>1</v>
      </c>
      <c r="AO10" s="70">
        <f t="shared" si="11"/>
        <v>5</v>
      </c>
      <c r="AP10" s="71">
        <v>13</v>
      </c>
      <c r="AQ10" s="63" t="str">
        <f>AD18</f>
        <v>AHMET YARATILMIŞ-OLCAY FİDAN-ADEM KESKİN-FATİH TÜMER</v>
      </c>
      <c r="AR10" s="27"/>
      <c r="AS10" s="39">
        <v>8</v>
      </c>
      <c r="AT10" s="64" t="s">
        <v>272</v>
      </c>
      <c r="AU10" s="39">
        <v>2</v>
      </c>
      <c r="AV10" s="39">
        <v>1</v>
      </c>
      <c r="AW10" s="39">
        <v>13</v>
      </c>
      <c r="AX10" s="40">
        <v>2</v>
      </c>
      <c r="AY10" s="27"/>
      <c r="AZ10" s="77" t="str">
        <f>AT17</f>
        <v>EMRE TİMUR-MUHYETTİN UYANIK-CAN ERDEM TÜKENMEZ</v>
      </c>
      <c r="BA10" s="84">
        <v>12</v>
      </c>
      <c r="BB10" s="68">
        <f t="shared" si="12"/>
        <v>8</v>
      </c>
      <c r="BC10" s="69">
        <f t="shared" si="13"/>
        <v>1</v>
      </c>
      <c r="BD10" s="69">
        <f t="shared" si="14"/>
        <v>0</v>
      </c>
      <c r="BE10" s="70">
        <f t="shared" si="15"/>
        <v>-8</v>
      </c>
      <c r="BF10" s="71">
        <v>4</v>
      </c>
      <c r="BG10" s="72" t="str">
        <f>AT18</f>
        <v>FUAT ERUSTA-ONUR KAYA-EMRULLAH EKOĞLU</v>
      </c>
      <c r="BH10" s="27"/>
      <c r="BI10" s="39">
        <v>8</v>
      </c>
      <c r="BJ10" s="64" t="s">
        <v>256</v>
      </c>
      <c r="BK10" s="39">
        <v>3</v>
      </c>
      <c r="BL10" s="39">
        <v>1</v>
      </c>
      <c r="BM10" s="39">
        <v>10</v>
      </c>
      <c r="BN10" s="40">
        <v>3</v>
      </c>
      <c r="BO10" s="27"/>
      <c r="BP10" s="77" t="str">
        <f>BJ17</f>
        <v>ŞABAN TAŞKIN-GÜVEN HORUZ-RUHİ TATLITÜRK</v>
      </c>
      <c r="BQ10" s="67">
        <v>0</v>
      </c>
      <c r="BR10" s="68">
        <f t="shared" si="16"/>
        <v>-13</v>
      </c>
      <c r="BS10" s="69">
        <f t="shared" si="17"/>
        <v>0</v>
      </c>
      <c r="BT10" s="69">
        <f t="shared" si="18"/>
        <v>1</v>
      </c>
      <c r="BU10" s="70">
        <f t="shared" si="19"/>
        <v>13</v>
      </c>
      <c r="BV10" s="71">
        <v>13</v>
      </c>
      <c r="BW10" s="72" t="str">
        <f>BJ18</f>
        <v>ENGİN ULUSOY-BİRKAN TÜLEK-YILMAZ DURAN</v>
      </c>
      <c r="BX10" s="27"/>
      <c r="BY10" s="39">
        <v>8</v>
      </c>
      <c r="BZ10" s="64" t="s">
        <v>232</v>
      </c>
      <c r="CA10" s="39">
        <v>3</v>
      </c>
      <c r="CB10" s="39">
        <v>2</v>
      </c>
      <c r="CC10" s="39">
        <v>21</v>
      </c>
      <c r="CD10" s="40">
        <v>3</v>
      </c>
      <c r="CE10" s="27"/>
      <c r="CF10" s="110"/>
      <c r="CG10" s="27"/>
      <c r="CH10" s="93"/>
      <c r="CI10" s="27"/>
      <c r="CJ10" s="50"/>
      <c r="CK10" s="109"/>
      <c r="CL10" s="108" t="s">
        <v>33</v>
      </c>
      <c r="CM10" s="128"/>
      <c r="CN10" s="97"/>
      <c r="CO10" s="50"/>
      <c r="CP10" s="27"/>
      <c r="CQ10" s="27"/>
    </row>
    <row r="11" spans="1:95" ht="18" customHeight="1">
      <c r="A11" s="36">
        <v>9</v>
      </c>
      <c r="B11" s="61" t="s">
        <v>255</v>
      </c>
      <c r="C11" s="27"/>
      <c r="D11" s="66" t="str">
        <f>B19</f>
        <v>MESUT ERYEŞİL-BARIŞCAN KÜÇÜK-TAHA FIÇICI</v>
      </c>
      <c r="E11" s="36">
        <v>3</v>
      </c>
      <c r="F11" s="17">
        <f t="shared" si="0"/>
        <v>-10</v>
      </c>
      <c r="G11" s="18">
        <f t="shared" si="1"/>
        <v>0</v>
      </c>
      <c r="H11" s="18">
        <f t="shared" si="2"/>
        <v>1</v>
      </c>
      <c r="I11" s="19">
        <f t="shared" si="3"/>
        <v>10</v>
      </c>
      <c r="J11" s="38">
        <v>13</v>
      </c>
      <c r="K11" s="65" t="str">
        <f>B20</f>
        <v>ENES KOFOĞLU-YUNUS EMRE YEŞİLYURT-MUSA ALTUN-MEHMET AKDAĞ</v>
      </c>
      <c r="L11" s="33"/>
      <c r="M11" s="39">
        <v>9</v>
      </c>
      <c r="N11" s="64" t="s">
        <v>267</v>
      </c>
      <c r="O11" s="39">
        <v>1</v>
      </c>
      <c r="P11" s="39">
        <v>0</v>
      </c>
      <c r="Q11" s="39">
        <v>8</v>
      </c>
      <c r="R11" s="40">
        <v>1</v>
      </c>
      <c r="S11" s="26"/>
      <c r="T11" s="62" t="str">
        <f>N19</f>
        <v>BARIŞ KÜLCÜ-SEFA ARSLAN-SERTAÇ ÖZÇELİK-SERKAN VAROL</v>
      </c>
      <c r="U11" s="36">
        <v>7</v>
      </c>
      <c r="V11" s="17">
        <f t="shared" si="4"/>
        <v>-1</v>
      </c>
      <c r="W11" s="18">
        <f t="shared" si="5"/>
        <v>0</v>
      </c>
      <c r="X11" s="18">
        <f t="shared" si="6"/>
        <v>1</v>
      </c>
      <c r="Y11" s="19">
        <f t="shared" si="7"/>
        <v>1</v>
      </c>
      <c r="Z11" s="38">
        <v>8</v>
      </c>
      <c r="AA11" s="63" t="str">
        <f>N20</f>
        <v>AHMET EMEN-KADİR CAN KADER-SEMİH VAR-HAKKI ALTINDAĞ</v>
      </c>
      <c r="AB11" s="26"/>
      <c r="AC11" s="39">
        <v>9</v>
      </c>
      <c r="AD11" s="64" t="s">
        <v>251</v>
      </c>
      <c r="AE11" s="39">
        <v>1</v>
      </c>
      <c r="AF11" s="39">
        <v>1</v>
      </c>
      <c r="AG11" s="39">
        <v>11</v>
      </c>
      <c r="AH11" s="40">
        <v>1</v>
      </c>
      <c r="AI11" s="27"/>
      <c r="AJ11" s="62" t="str">
        <f>AD19</f>
        <v>ŞABAN TAŞKIN-GÜVEN HORUZ-RUHİ TATLITÜRK</v>
      </c>
      <c r="AK11" s="67">
        <v>13</v>
      </c>
      <c r="AL11" s="68">
        <f t="shared" si="8"/>
        <v>4</v>
      </c>
      <c r="AM11" s="69">
        <f t="shared" si="9"/>
        <v>1</v>
      </c>
      <c r="AN11" s="69">
        <f t="shared" si="10"/>
        <v>0</v>
      </c>
      <c r="AO11" s="70">
        <f t="shared" si="11"/>
        <v>-4</v>
      </c>
      <c r="AP11" s="71">
        <v>9</v>
      </c>
      <c r="AQ11" s="63" t="str">
        <f>AD20</f>
        <v>AHMET EMEN-KADİR CAN KADER-SEMİH VAR-HAKKI ALTINDAĞ</v>
      </c>
      <c r="AR11" s="27"/>
      <c r="AS11" s="39">
        <v>9</v>
      </c>
      <c r="AT11" s="64" t="s">
        <v>246</v>
      </c>
      <c r="AU11" s="39">
        <v>2</v>
      </c>
      <c r="AV11" s="39">
        <v>1</v>
      </c>
      <c r="AW11" s="39">
        <v>8</v>
      </c>
      <c r="AX11" s="40">
        <v>2</v>
      </c>
      <c r="AY11" s="27"/>
      <c r="AZ11" s="77" t="str">
        <f>AT19</f>
        <v>BARIŞ KÜLCÜ-SEFA ARSLAN-SERTAÇ ÖZÇELİK-SERKAN VAROL</v>
      </c>
      <c r="BA11" s="84">
        <v>4</v>
      </c>
      <c r="BB11" s="68">
        <f t="shared" si="12"/>
        <v>-9</v>
      </c>
      <c r="BC11" s="69">
        <f t="shared" si="13"/>
        <v>0</v>
      </c>
      <c r="BD11" s="69">
        <f t="shared" si="14"/>
        <v>1</v>
      </c>
      <c r="BE11" s="70">
        <f t="shared" si="15"/>
        <v>9</v>
      </c>
      <c r="BF11" s="71">
        <v>13</v>
      </c>
      <c r="BG11" s="72" t="str">
        <f>AT20</f>
        <v>AHMET MUSA-YILMAZ GÜZELOCAK-RÜSTEM HAMDİ-FURKAN ULU</v>
      </c>
      <c r="BH11" s="27"/>
      <c r="BI11" s="39">
        <v>9</v>
      </c>
      <c r="BJ11" s="64" t="s">
        <v>276</v>
      </c>
      <c r="BK11" s="39">
        <v>3</v>
      </c>
      <c r="BL11" s="39">
        <v>1</v>
      </c>
      <c r="BM11" s="39">
        <v>6</v>
      </c>
      <c r="BN11" s="40">
        <v>3</v>
      </c>
      <c r="BO11" s="27"/>
      <c r="BP11" s="77" t="str">
        <f>BJ19</f>
        <v>SEZGÜN AYDIN-FERHAT ODABAŞ-GAFFUR GEDİKOĞLU</v>
      </c>
      <c r="BQ11" s="67">
        <v>13</v>
      </c>
      <c r="BR11" s="68">
        <f t="shared" si="16"/>
        <v>12</v>
      </c>
      <c r="BS11" s="69">
        <f t="shared" si="17"/>
        <v>1</v>
      </c>
      <c r="BT11" s="69">
        <f t="shared" si="18"/>
        <v>0</v>
      </c>
      <c r="BU11" s="70">
        <f t="shared" si="19"/>
        <v>-12</v>
      </c>
      <c r="BV11" s="71">
        <v>1</v>
      </c>
      <c r="BW11" s="72" t="str">
        <f>BJ20</f>
        <v>FUAT ERUSTA-ONUR KAYA-EMRULLAH EKOĞLU</v>
      </c>
      <c r="BX11" s="27"/>
      <c r="BY11" s="39">
        <v>9</v>
      </c>
      <c r="BZ11" s="64" t="s">
        <v>246</v>
      </c>
      <c r="CA11" s="39">
        <v>3</v>
      </c>
      <c r="CB11" s="39">
        <v>2</v>
      </c>
      <c r="CC11" s="39">
        <v>14</v>
      </c>
      <c r="CD11" s="40">
        <v>3</v>
      </c>
      <c r="CE11" s="27"/>
      <c r="CF11" s="126">
        <v>4</v>
      </c>
      <c r="CG11" s="108" t="s">
        <v>324</v>
      </c>
      <c r="CH11" s="121">
        <v>13</v>
      </c>
      <c r="CI11" s="27"/>
      <c r="CJ11" s="50"/>
      <c r="CK11" s="117"/>
      <c r="CL11" s="111"/>
      <c r="CM11" s="27"/>
      <c r="CN11" s="27"/>
      <c r="CO11" s="50"/>
      <c r="CP11" s="27"/>
      <c r="CQ11" s="27"/>
    </row>
    <row r="12" spans="1:95" ht="18" customHeight="1">
      <c r="A12" s="36">
        <v>10</v>
      </c>
      <c r="B12" s="61" t="s">
        <v>265</v>
      </c>
      <c r="C12" s="27"/>
      <c r="D12" s="66" t="str">
        <f>B21</f>
        <v>MAHMUT KARATAY-HAŞİM BİLEN-ALİ EKREM CANPOLAT</v>
      </c>
      <c r="E12" s="36">
        <v>4</v>
      </c>
      <c r="F12" s="17">
        <f t="shared" si="0"/>
        <v>-9</v>
      </c>
      <c r="G12" s="18">
        <f t="shared" si="1"/>
        <v>0</v>
      </c>
      <c r="H12" s="18">
        <f t="shared" si="2"/>
        <v>1</v>
      </c>
      <c r="I12" s="19">
        <f t="shared" si="3"/>
        <v>9</v>
      </c>
      <c r="J12" s="38">
        <v>13</v>
      </c>
      <c r="K12" s="65" t="str">
        <f>B22</f>
        <v>MUSA SARIÇAM-FURKAN ATALAY-ABDULKADİR TÜZEN</v>
      </c>
      <c r="L12" s="33"/>
      <c r="M12" s="39">
        <v>10</v>
      </c>
      <c r="N12" s="64" t="s">
        <v>275</v>
      </c>
      <c r="O12" s="39">
        <v>1</v>
      </c>
      <c r="P12" s="39">
        <v>0</v>
      </c>
      <c r="Q12" s="39">
        <v>7</v>
      </c>
      <c r="R12" s="40">
        <v>1</v>
      </c>
      <c r="S12" s="26"/>
      <c r="T12" s="62" t="str">
        <f>N21</f>
        <v>İSMAİL MEŞEDALI-İBRAHİM ÇİDEM-FAİK DURSUN ÖZTÜRK-TAHA ERSOY</v>
      </c>
      <c r="U12" s="36">
        <v>13</v>
      </c>
      <c r="V12" s="17">
        <f t="shared" si="4"/>
        <v>12</v>
      </c>
      <c r="W12" s="18">
        <f t="shared" si="5"/>
        <v>1</v>
      </c>
      <c r="X12" s="18">
        <f t="shared" si="6"/>
        <v>0</v>
      </c>
      <c r="Y12" s="19">
        <f t="shared" si="7"/>
        <v>-12</v>
      </c>
      <c r="Z12" s="38">
        <v>1</v>
      </c>
      <c r="AA12" s="63" t="str">
        <f>N22</f>
        <v>SAFFET ÇAKMAK-HAYATİ GÜNERİ-DOĞUKAN PEKER-BURAK İLHAN</v>
      </c>
      <c r="AB12" s="26"/>
      <c r="AC12" s="39">
        <v>10</v>
      </c>
      <c r="AD12" s="64" t="s">
        <v>257</v>
      </c>
      <c r="AE12" s="39">
        <v>1</v>
      </c>
      <c r="AF12" s="39">
        <v>1</v>
      </c>
      <c r="AG12" s="39">
        <v>8</v>
      </c>
      <c r="AH12" s="40">
        <v>1</v>
      </c>
      <c r="AI12" s="27"/>
      <c r="AJ12" s="62" t="str">
        <f>AD21</f>
        <v>HÜSEYİN TÜKENMEZ-GÖKHAN ÇELİK-MESUT TÜKENMEZ</v>
      </c>
      <c r="AK12" s="67">
        <v>11</v>
      </c>
      <c r="AL12" s="68">
        <f t="shared" si="8"/>
        <v>4</v>
      </c>
      <c r="AM12" s="69">
        <f t="shared" si="9"/>
        <v>1</v>
      </c>
      <c r="AN12" s="69">
        <f t="shared" si="10"/>
        <v>0</v>
      </c>
      <c r="AO12" s="70">
        <f t="shared" si="11"/>
        <v>-4</v>
      </c>
      <c r="AP12" s="71">
        <v>7</v>
      </c>
      <c r="AQ12" s="63" t="str">
        <f>AD22</f>
        <v>SEZGÜN AYDIN-FERHAT ODABAŞ-GAFFUR GEDİKOĞLU</v>
      </c>
      <c r="AR12" s="27"/>
      <c r="AS12" s="39">
        <v>10</v>
      </c>
      <c r="AT12" s="64" t="s">
        <v>237</v>
      </c>
      <c r="AU12" s="39">
        <v>2</v>
      </c>
      <c r="AV12" s="39">
        <v>1</v>
      </c>
      <c r="AW12" s="39">
        <v>7</v>
      </c>
      <c r="AX12" s="40">
        <v>2</v>
      </c>
      <c r="AY12" s="27"/>
      <c r="AZ12" s="77" t="str">
        <f>AT21</f>
        <v>MAHMUT KARATAY-HAŞİM BİLEN-ALİ EKREM CANPOLAT</v>
      </c>
      <c r="BA12" s="84">
        <v>2</v>
      </c>
      <c r="BB12" s="68">
        <f t="shared" si="12"/>
        <v>-11</v>
      </c>
      <c r="BC12" s="69">
        <f t="shared" si="13"/>
        <v>0</v>
      </c>
      <c r="BD12" s="69">
        <f t="shared" si="14"/>
        <v>1</v>
      </c>
      <c r="BE12" s="70">
        <f t="shared" si="15"/>
        <v>11</v>
      </c>
      <c r="BF12" s="71">
        <v>13</v>
      </c>
      <c r="BG12" s="72" t="str">
        <f>AT22</f>
        <v>GÜRKAN BALTUTAR-AHMET MURAT ERÇETİN-ERAY YILMAZ</v>
      </c>
      <c r="BH12" s="27"/>
      <c r="BI12" s="39">
        <v>10</v>
      </c>
      <c r="BJ12" s="64" t="s">
        <v>262</v>
      </c>
      <c r="BK12" s="39">
        <v>3</v>
      </c>
      <c r="BL12" s="39">
        <v>1</v>
      </c>
      <c r="BM12" s="39">
        <v>1</v>
      </c>
      <c r="BN12" s="40">
        <v>3</v>
      </c>
      <c r="BO12" s="27"/>
      <c r="BP12" s="77" t="str">
        <f>BJ21</f>
        <v>HÜSEYİN TÜKENMEZ-GÖKHAN ÇELİK-MESUT TÜKENMEZ</v>
      </c>
      <c r="BQ12" s="67">
        <v>12</v>
      </c>
      <c r="BR12" s="68">
        <f t="shared" si="16"/>
        <v>1</v>
      </c>
      <c r="BS12" s="69">
        <f t="shared" si="17"/>
        <v>1</v>
      </c>
      <c r="BT12" s="69">
        <f t="shared" si="18"/>
        <v>0</v>
      </c>
      <c r="BU12" s="70">
        <f t="shared" si="19"/>
        <v>-1</v>
      </c>
      <c r="BV12" s="71">
        <v>11</v>
      </c>
      <c r="BW12" s="72" t="str">
        <f>BJ22</f>
        <v>BEKİRCAN ÖZKARA-AYTUĞ KAYMARAS-MUSTAFA KILINÇ</v>
      </c>
      <c r="BX12" s="27"/>
      <c r="BY12" s="39">
        <v>10</v>
      </c>
      <c r="BZ12" s="64" t="s">
        <v>254</v>
      </c>
      <c r="CA12" s="39">
        <v>3</v>
      </c>
      <c r="CB12" s="39">
        <v>2</v>
      </c>
      <c r="CC12" s="39">
        <v>13</v>
      </c>
      <c r="CD12" s="40">
        <v>3</v>
      </c>
      <c r="CE12" s="27"/>
      <c r="CF12" s="126"/>
      <c r="CG12" s="108" t="s">
        <v>33</v>
      </c>
      <c r="CH12" s="122"/>
      <c r="CI12" s="27"/>
      <c r="CJ12" s="50"/>
      <c r="CK12" s="109"/>
      <c r="CL12" s="50"/>
      <c r="CM12" s="27"/>
      <c r="CN12" s="27"/>
      <c r="CO12" s="50"/>
      <c r="CP12" s="27"/>
      <c r="CQ12" s="27"/>
    </row>
    <row r="13" spans="1:95" ht="18" customHeight="1">
      <c r="A13" s="36">
        <v>11</v>
      </c>
      <c r="B13" s="61" t="s">
        <v>246</v>
      </c>
      <c r="C13" s="27"/>
      <c r="D13" s="66" t="str">
        <f>B23</f>
        <v>ÖZKAN KURT-UĞUR GÜN-ÖZKAY KAPLAN</v>
      </c>
      <c r="E13" s="36">
        <v>9</v>
      </c>
      <c r="F13" s="17">
        <f t="shared" si="0"/>
        <v>1</v>
      </c>
      <c r="G13" s="18">
        <f t="shared" si="1"/>
        <v>1</v>
      </c>
      <c r="H13" s="18">
        <f t="shared" si="2"/>
        <v>0</v>
      </c>
      <c r="I13" s="19">
        <f t="shared" si="3"/>
        <v>-1</v>
      </c>
      <c r="J13" s="38">
        <v>8</v>
      </c>
      <c r="K13" s="65" t="str">
        <f>B24</f>
        <v>AHMET EMEN-KADİR CAN KADER-SEMİH VAR-HAKKI ALTINDAĞ</v>
      </c>
      <c r="L13" s="33"/>
      <c r="M13" s="39">
        <v>11</v>
      </c>
      <c r="N13" s="64" t="s">
        <v>252</v>
      </c>
      <c r="O13" s="39">
        <v>1</v>
      </c>
      <c r="P13" s="39">
        <v>0</v>
      </c>
      <c r="Q13" s="39">
        <v>5</v>
      </c>
      <c r="R13" s="40">
        <v>1</v>
      </c>
      <c r="S13" s="26"/>
      <c r="T13" s="62" t="str">
        <f>N23</f>
        <v>İSMAİL HAKKI YILMAZ-HABİL ACAR-HALİT KEMAL GÜNCE</v>
      </c>
      <c r="U13" s="36">
        <v>0</v>
      </c>
      <c r="V13" s="17">
        <f t="shared" si="4"/>
        <v>-13</v>
      </c>
      <c r="W13" s="18">
        <f t="shared" si="5"/>
        <v>0</v>
      </c>
      <c r="X13" s="18">
        <f t="shared" si="6"/>
        <v>1</v>
      </c>
      <c r="Y13" s="19">
        <f t="shared" si="7"/>
        <v>13</v>
      </c>
      <c r="Z13" s="38">
        <v>13</v>
      </c>
      <c r="AA13" s="63" t="str">
        <f>N24</f>
        <v>GÜRKAN BALTUTAR-AHMET MURAT ERÇETİN-ERAY YILMAZ</v>
      </c>
      <c r="AB13" s="26"/>
      <c r="AC13" s="39">
        <v>11</v>
      </c>
      <c r="AD13" s="64" t="s">
        <v>236</v>
      </c>
      <c r="AE13" s="39">
        <v>1</v>
      </c>
      <c r="AF13" s="39">
        <v>1</v>
      </c>
      <c r="AG13" s="39">
        <v>7</v>
      </c>
      <c r="AH13" s="40">
        <v>1</v>
      </c>
      <c r="AI13" s="27"/>
      <c r="AJ13" s="62" t="str">
        <f>AD23</f>
        <v>MESUT ERYEŞİL-BARIŞCAN KÜÇÜK-TAHA FIÇICI</v>
      </c>
      <c r="AK13" s="67">
        <v>0</v>
      </c>
      <c r="AL13" s="68">
        <f t="shared" si="8"/>
        <v>-13</v>
      </c>
      <c r="AM13" s="69">
        <f t="shared" si="9"/>
        <v>0</v>
      </c>
      <c r="AN13" s="69">
        <f t="shared" si="10"/>
        <v>1</v>
      </c>
      <c r="AO13" s="70">
        <f t="shared" si="11"/>
        <v>13</v>
      </c>
      <c r="AP13" s="71">
        <v>13</v>
      </c>
      <c r="AQ13" s="63" t="str">
        <f>AD24</f>
        <v>ÖZKAN KURT-UĞUR GÜN-ÖZKAY KAPLAN</v>
      </c>
      <c r="AR13" s="27"/>
      <c r="AS13" s="39">
        <v>11</v>
      </c>
      <c r="AT13" s="64" t="s">
        <v>256</v>
      </c>
      <c r="AU13" s="39">
        <v>2</v>
      </c>
      <c r="AV13" s="39">
        <v>1</v>
      </c>
      <c r="AW13" s="39">
        <v>7</v>
      </c>
      <c r="AX13" s="40">
        <v>2</v>
      </c>
      <c r="AY13" s="27"/>
      <c r="AZ13" s="77" t="str">
        <f>AT23</f>
        <v>AHMET EMEN-KADİR CAN KADER-SEMİH VAR-HAKKI ALTINDAĞ</v>
      </c>
      <c r="BA13" s="84">
        <v>4</v>
      </c>
      <c r="BB13" s="68">
        <f t="shared" si="12"/>
        <v>-6</v>
      </c>
      <c r="BC13" s="69">
        <f t="shared" si="13"/>
        <v>0</v>
      </c>
      <c r="BD13" s="69">
        <f t="shared" si="14"/>
        <v>1</v>
      </c>
      <c r="BE13" s="70">
        <f t="shared" si="15"/>
        <v>6</v>
      </c>
      <c r="BF13" s="71">
        <v>10</v>
      </c>
      <c r="BG13" s="72" t="str">
        <f>AT24</f>
        <v>SEZGÜN AYDIN-FERHAT ODABAŞ-GAFFUR GEDİKOĞLU</v>
      </c>
      <c r="BH13" s="27"/>
      <c r="BI13" s="39">
        <v>11</v>
      </c>
      <c r="BJ13" s="64" t="s">
        <v>251</v>
      </c>
      <c r="BK13" s="39">
        <v>2</v>
      </c>
      <c r="BL13" s="39">
        <v>2</v>
      </c>
      <c r="BM13" s="39">
        <v>22</v>
      </c>
      <c r="BN13" s="40">
        <v>2</v>
      </c>
      <c r="BO13" s="27"/>
      <c r="BP13" s="77" t="str">
        <f>BJ23</f>
        <v>MAHMUT AYDIN-SİNAN ACAR-ŞAHEN KAHVECİ</v>
      </c>
      <c r="BQ13" s="67">
        <v>13</v>
      </c>
      <c r="BR13" s="68">
        <f t="shared" si="16"/>
        <v>6</v>
      </c>
      <c r="BS13" s="69">
        <f t="shared" si="17"/>
        <v>1</v>
      </c>
      <c r="BT13" s="69">
        <f t="shared" si="18"/>
        <v>0</v>
      </c>
      <c r="BU13" s="70">
        <f t="shared" si="19"/>
        <v>-6</v>
      </c>
      <c r="BV13" s="71">
        <v>7</v>
      </c>
      <c r="BW13" s="72" t="str">
        <f>BJ24</f>
        <v>BARIŞ KÜLCÜ-SEFA ARSLAN-SERTAÇ ÖZÇELİK-SERKAN VAROL</v>
      </c>
      <c r="BX13" s="27"/>
      <c r="BY13" s="39">
        <v>11</v>
      </c>
      <c r="BZ13" s="64" t="s">
        <v>252</v>
      </c>
      <c r="CA13" s="39">
        <v>3</v>
      </c>
      <c r="CB13" s="39">
        <v>2</v>
      </c>
      <c r="CC13" s="39">
        <v>9</v>
      </c>
      <c r="CD13" s="40">
        <v>3</v>
      </c>
      <c r="CE13" s="27"/>
      <c r="CF13" s="110"/>
      <c r="CG13" s="27"/>
      <c r="CH13" s="93"/>
      <c r="CI13" s="108" t="s">
        <v>324</v>
      </c>
      <c r="CJ13" s="112"/>
      <c r="CK13" s="109"/>
      <c r="CL13" s="50"/>
      <c r="CM13" s="27"/>
      <c r="CN13" s="27"/>
      <c r="CO13" s="50"/>
      <c r="CP13" s="27"/>
      <c r="CQ13" s="27"/>
    </row>
    <row r="14" spans="1:95" ht="18" customHeight="1">
      <c r="A14" s="36">
        <v>12</v>
      </c>
      <c r="B14" s="61" t="s">
        <v>276</v>
      </c>
      <c r="C14" s="27"/>
      <c r="D14" s="66" t="str">
        <f>B25</f>
        <v>MESUT ERGİŞİ-CANER MAKARA-EMRE ABAR</v>
      </c>
      <c r="E14" s="36">
        <v>13</v>
      </c>
      <c r="F14" s="17">
        <f t="shared" si="0"/>
        <v>7</v>
      </c>
      <c r="G14" s="18">
        <f t="shared" si="1"/>
        <v>1</v>
      </c>
      <c r="H14" s="18">
        <f t="shared" si="2"/>
        <v>0</v>
      </c>
      <c r="I14" s="19">
        <f t="shared" si="3"/>
        <v>-7</v>
      </c>
      <c r="J14" s="38">
        <v>6</v>
      </c>
      <c r="K14" s="65" t="str">
        <f>B26</f>
        <v>AHMET MUSA-YILMAZ GÜZELOCAK-RÜSTEM HAMDİ-FURKAN ULU</v>
      </c>
      <c r="L14" s="33"/>
      <c r="M14" s="39">
        <v>12</v>
      </c>
      <c r="N14" s="64" t="s">
        <v>230</v>
      </c>
      <c r="O14" s="39">
        <v>1</v>
      </c>
      <c r="P14" s="39">
        <v>0</v>
      </c>
      <c r="Q14" s="39">
        <v>2</v>
      </c>
      <c r="R14" s="40">
        <v>1</v>
      </c>
      <c r="S14" s="26"/>
      <c r="T14" s="62" t="str">
        <f>N25</f>
        <v>AHMET MUSA-YILMAZ GÜZELOCAK-RÜSTEM HAMDİ-FURKAN ULU</v>
      </c>
      <c r="U14" s="36">
        <v>13</v>
      </c>
      <c r="V14" s="17">
        <f t="shared" si="4"/>
        <v>12</v>
      </c>
      <c r="W14" s="18">
        <f t="shared" si="5"/>
        <v>1</v>
      </c>
      <c r="X14" s="18">
        <f t="shared" si="6"/>
        <v>0</v>
      </c>
      <c r="Y14" s="19">
        <f t="shared" si="7"/>
        <v>-12</v>
      </c>
      <c r="Z14" s="38">
        <v>1</v>
      </c>
      <c r="AA14" s="63" t="str">
        <f>N26</f>
        <v>BATUHAN BOZKURT-GÖKTUĞ TEPECİK-BERKER BESLER</v>
      </c>
      <c r="AB14" s="26"/>
      <c r="AC14" s="39">
        <v>12</v>
      </c>
      <c r="AD14" s="64" t="s">
        <v>267</v>
      </c>
      <c r="AE14" s="39">
        <v>1</v>
      </c>
      <c r="AF14" s="39">
        <v>1</v>
      </c>
      <c r="AG14" s="39">
        <v>6</v>
      </c>
      <c r="AH14" s="40">
        <v>1</v>
      </c>
      <c r="AI14" s="27"/>
      <c r="AJ14" s="62" t="str">
        <f>AD25</f>
        <v>EMRE TİMUR-MUHYETTİN UYANIK-CAN ERDEM TÜKENMEZ</v>
      </c>
      <c r="AK14" s="67">
        <v>7</v>
      </c>
      <c r="AL14" s="68">
        <f t="shared" si="8"/>
        <v>1</v>
      </c>
      <c r="AM14" s="69">
        <f t="shared" si="9"/>
        <v>1</v>
      </c>
      <c r="AN14" s="69">
        <f t="shared" si="10"/>
        <v>0</v>
      </c>
      <c r="AO14" s="70">
        <f t="shared" si="11"/>
        <v>-1</v>
      </c>
      <c r="AP14" s="71">
        <v>6</v>
      </c>
      <c r="AQ14" s="63" t="str">
        <f>AD26</f>
        <v>BEKİRCAN ÖZKARA-AYTUĞ KAYMARAS-MUSTAFA KILINÇ</v>
      </c>
      <c r="AR14" s="27"/>
      <c r="AS14" s="39">
        <v>12</v>
      </c>
      <c r="AT14" s="64" t="s">
        <v>245</v>
      </c>
      <c r="AU14" s="39">
        <v>2</v>
      </c>
      <c r="AV14" s="39">
        <v>1</v>
      </c>
      <c r="AW14" s="39">
        <v>5</v>
      </c>
      <c r="AX14" s="40">
        <v>2</v>
      </c>
      <c r="AY14" s="27"/>
      <c r="AZ14" s="77" t="str">
        <f>AT25</f>
        <v>ZEYNEL ABİDİN ŞENLİK-MEHMET DEMİR-MAHMUT MUSTAFA KENDİR</v>
      </c>
      <c r="BA14" s="84">
        <v>6</v>
      </c>
      <c r="BB14" s="68">
        <f t="shared" si="12"/>
        <v>-7</v>
      </c>
      <c r="BC14" s="69">
        <f t="shared" si="13"/>
        <v>0</v>
      </c>
      <c r="BD14" s="69">
        <f t="shared" si="14"/>
        <v>1</v>
      </c>
      <c r="BE14" s="70">
        <f t="shared" si="15"/>
        <v>7</v>
      </c>
      <c r="BF14" s="71">
        <v>13</v>
      </c>
      <c r="BG14" s="72" t="str">
        <f>AT26</f>
        <v>BEKİRCAN ÖZKARA-AYTUĞ KAYMARAS-MUSTAFA KILINÇ</v>
      </c>
      <c r="BH14" s="27"/>
      <c r="BI14" s="39">
        <v>12</v>
      </c>
      <c r="BJ14" s="64" t="s">
        <v>273</v>
      </c>
      <c r="BK14" s="39">
        <v>2</v>
      </c>
      <c r="BL14" s="39">
        <v>2</v>
      </c>
      <c r="BM14" s="39">
        <v>12</v>
      </c>
      <c r="BN14" s="40">
        <v>2</v>
      </c>
      <c r="BO14" s="27"/>
      <c r="BP14" s="77" t="str">
        <f>BJ25</f>
        <v>MESUT ERYEŞİL-BARIŞCAN KÜÇÜK-TAHA FIÇICI</v>
      </c>
      <c r="BQ14" s="67">
        <v>13</v>
      </c>
      <c r="BR14" s="68">
        <f t="shared" si="16"/>
        <v>8</v>
      </c>
      <c r="BS14" s="69">
        <f t="shared" si="17"/>
        <v>1</v>
      </c>
      <c r="BT14" s="69">
        <f t="shared" si="18"/>
        <v>0</v>
      </c>
      <c r="BU14" s="70">
        <f t="shared" si="19"/>
        <v>-8</v>
      </c>
      <c r="BV14" s="71">
        <v>5</v>
      </c>
      <c r="BW14" s="72" t="str">
        <f>BJ26</f>
        <v>AHMET EMEN-KADİR CAN KADER-SEMİH VAR-HAKKI ALTINDAĞ</v>
      </c>
      <c r="BX14" s="27"/>
      <c r="BY14" s="39">
        <v>12</v>
      </c>
      <c r="BZ14" s="64" t="s">
        <v>237</v>
      </c>
      <c r="CA14" s="39">
        <v>3</v>
      </c>
      <c r="CB14" s="39">
        <v>2</v>
      </c>
      <c r="CC14" s="39">
        <v>8</v>
      </c>
      <c r="CD14" s="40">
        <v>3</v>
      </c>
      <c r="CE14" s="27"/>
      <c r="CF14" s="110"/>
      <c r="CG14" s="27"/>
      <c r="CH14" s="93"/>
      <c r="CI14" s="108" t="s">
        <v>33</v>
      </c>
      <c r="CJ14" s="27"/>
      <c r="CK14" s="120">
        <v>10</v>
      </c>
      <c r="CL14" s="50"/>
      <c r="CM14" s="27"/>
      <c r="CN14" s="27"/>
      <c r="CO14" s="50"/>
      <c r="CP14" s="27"/>
      <c r="CQ14" s="27"/>
    </row>
    <row r="15" spans="1:95" ht="18" customHeight="1">
      <c r="A15" s="36">
        <v>13</v>
      </c>
      <c r="B15" s="61" t="s">
        <v>248</v>
      </c>
      <c r="C15" s="27"/>
      <c r="D15" s="66" t="str">
        <f>B27</f>
        <v>İSMAİL HAKKI YILMAZ-HABİL ACAR-HALİT KEMAL GÜNCE</v>
      </c>
      <c r="E15" s="36">
        <v>9</v>
      </c>
      <c r="F15" s="17">
        <f t="shared" si="0"/>
        <v>-2</v>
      </c>
      <c r="G15" s="18">
        <f t="shared" si="1"/>
        <v>0</v>
      </c>
      <c r="H15" s="18">
        <f t="shared" si="2"/>
        <v>1</v>
      </c>
      <c r="I15" s="19">
        <f t="shared" si="3"/>
        <v>2</v>
      </c>
      <c r="J15" s="38">
        <v>11</v>
      </c>
      <c r="K15" s="65" t="str">
        <f>B28</f>
        <v>ŞABAN TAŞKIN-GÜVEN HORUZ-RUHİ TATLITÜRK</v>
      </c>
      <c r="L15" s="33"/>
      <c r="M15" s="39">
        <v>13</v>
      </c>
      <c r="N15" s="64" t="s">
        <v>245</v>
      </c>
      <c r="O15" s="39">
        <v>1</v>
      </c>
      <c r="P15" s="39">
        <v>0</v>
      </c>
      <c r="Q15" s="39">
        <v>2</v>
      </c>
      <c r="R15" s="40">
        <v>1</v>
      </c>
      <c r="S15" s="26"/>
      <c r="T15" s="62" t="str">
        <f>N27</f>
        <v>OKAN KAPLAN-UMUT KOCAMIZRAK-DOĞUKAN KUTLUYER</v>
      </c>
      <c r="U15" s="36">
        <v>0</v>
      </c>
      <c r="V15" s="17">
        <f t="shared" si="4"/>
        <v>-13</v>
      </c>
      <c r="W15" s="18">
        <f t="shared" si="5"/>
        <v>0</v>
      </c>
      <c r="X15" s="18">
        <f t="shared" si="6"/>
        <v>1</v>
      </c>
      <c r="Y15" s="19">
        <f t="shared" si="7"/>
        <v>13</v>
      </c>
      <c r="Z15" s="38">
        <v>13</v>
      </c>
      <c r="AA15" s="63" t="str">
        <f>N28</f>
        <v>ENGİN ULUSOY-BİRKAN TÜLEK-YILMAZ DURAN</v>
      </c>
      <c r="AB15" s="26"/>
      <c r="AC15" s="39">
        <v>13</v>
      </c>
      <c r="AD15" s="64" t="s">
        <v>232</v>
      </c>
      <c r="AE15" s="39">
        <v>1</v>
      </c>
      <c r="AF15" s="39">
        <v>1</v>
      </c>
      <c r="AG15" s="39">
        <v>5</v>
      </c>
      <c r="AH15" s="40">
        <v>1</v>
      </c>
      <c r="AI15" s="27"/>
      <c r="AJ15" s="62" t="str">
        <f>AD27</f>
        <v>BARIŞ KÜLCÜ-SEFA ARSLAN-SERTAÇ ÖZÇELİK-SERKAN VAROL</v>
      </c>
      <c r="AK15" s="67">
        <v>13</v>
      </c>
      <c r="AL15" s="68">
        <f t="shared" si="8"/>
        <v>11</v>
      </c>
      <c r="AM15" s="69">
        <f t="shared" si="9"/>
        <v>1</v>
      </c>
      <c r="AN15" s="69">
        <f t="shared" si="10"/>
        <v>0</v>
      </c>
      <c r="AO15" s="70">
        <f t="shared" si="11"/>
        <v>-11</v>
      </c>
      <c r="AP15" s="71">
        <v>2</v>
      </c>
      <c r="AQ15" s="63" t="str">
        <f>AD28</f>
        <v>SAFFET ÇAKMAK-HAYATİ GÜNERİ-DOĞUKAN PEKER-BURAK İLHAN</v>
      </c>
      <c r="AR15" s="27"/>
      <c r="AS15" s="39">
        <v>13</v>
      </c>
      <c r="AT15" s="64" t="s">
        <v>261</v>
      </c>
      <c r="AU15" s="39">
        <v>2</v>
      </c>
      <c r="AV15" s="39">
        <v>1</v>
      </c>
      <c r="AW15" s="39">
        <v>3</v>
      </c>
      <c r="AX15" s="40">
        <v>2</v>
      </c>
      <c r="AY15" s="27"/>
      <c r="AZ15" s="77" t="str">
        <f>AT27</f>
        <v>MAHMUT AYDIN-SİNAN ACAR-ŞAHEN KAHVECİ</v>
      </c>
      <c r="BA15" s="84">
        <v>13</v>
      </c>
      <c r="BB15" s="68">
        <f t="shared" si="12"/>
        <v>7</v>
      </c>
      <c r="BC15" s="69">
        <f t="shared" si="13"/>
        <v>1</v>
      </c>
      <c r="BD15" s="69">
        <f t="shared" si="14"/>
        <v>0</v>
      </c>
      <c r="BE15" s="70">
        <f t="shared" si="15"/>
        <v>-7</v>
      </c>
      <c r="BF15" s="71">
        <v>6</v>
      </c>
      <c r="BG15" s="72" t="str">
        <f>AT28</f>
        <v>HÜSEYİN ÇATLAKCAN-MURAT ÖNDERCİ-MAHMUT ESAT ORHAN</v>
      </c>
      <c r="BH15" s="27"/>
      <c r="BI15" s="39">
        <v>13</v>
      </c>
      <c r="BJ15" s="64" t="s">
        <v>232</v>
      </c>
      <c r="BK15" s="39">
        <v>2</v>
      </c>
      <c r="BL15" s="39">
        <v>2</v>
      </c>
      <c r="BM15" s="39">
        <v>10</v>
      </c>
      <c r="BN15" s="40">
        <v>2</v>
      </c>
      <c r="BO15" s="27"/>
      <c r="BP15" s="77" t="str">
        <f>BJ27</f>
        <v>MAHMUT KARATAY-HAŞİM BİLEN-ALİ EKREM CANPOLAT</v>
      </c>
      <c r="BQ15" s="67">
        <v>7</v>
      </c>
      <c r="BR15" s="68">
        <f t="shared" si="16"/>
        <v>-6</v>
      </c>
      <c r="BS15" s="69">
        <f t="shared" si="17"/>
        <v>0</v>
      </c>
      <c r="BT15" s="69">
        <f t="shared" si="18"/>
        <v>1</v>
      </c>
      <c r="BU15" s="70">
        <f t="shared" si="19"/>
        <v>6</v>
      </c>
      <c r="BV15" s="71">
        <v>13</v>
      </c>
      <c r="BW15" s="72" t="str">
        <f>BJ28</f>
        <v>ZEYNEL ABİDİN ŞENLİK-MEHMET DEMİR-MAHMUT MUSTAFA KENDİR</v>
      </c>
      <c r="BX15" s="27"/>
      <c r="BY15" s="39">
        <v>13</v>
      </c>
      <c r="BZ15" s="64" t="s">
        <v>272</v>
      </c>
      <c r="CA15" s="39">
        <v>3</v>
      </c>
      <c r="CB15" s="39">
        <v>2</v>
      </c>
      <c r="CC15" s="39">
        <v>5</v>
      </c>
      <c r="CD15" s="40">
        <v>3</v>
      </c>
      <c r="CE15" s="27"/>
      <c r="CF15" s="126">
        <v>5</v>
      </c>
      <c r="CG15" s="108" t="s">
        <v>325</v>
      </c>
      <c r="CH15" s="121">
        <v>6</v>
      </c>
      <c r="CI15" s="27"/>
      <c r="CJ15" s="27"/>
      <c r="CK15" s="120"/>
      <c r="CL15" s="50"/>
      <c r="CM15" s="27"/>
      <c r="CN15" s="27"/>
      <c r="CO15" s="50"/>
      <c r="CP15" s="27"/>
      <c r="CQ15" s="27"/>
    </row>
    <row r="16" spans="1:95" ht="18" customHeight="1">
      <c r="A16" s="36">
        <v>14</v>
      </c>
      <c r="B16" s="61" t="s">
        <v>237</v>
      </c>
      <c r="C16" s="27"/>
      <c r="D16" s="66" t="str">
        <f>B29</f>
        <v>BATUHAN SÜTOĞLU-UMUT GÜNGÖR-FURKAN GÜLTEKİN-FURKAN ALTUN</v>
      </c>
      <c r="E16" s="36">
        <v>13</v>
      </c>
      <c r="F16" s="17">
        <f t="shared" si="0"/>
        <v>9</v>
      </c>
      <c r="G16" s="18">
        <f t="shared" si="1"/>
        <v>1</v>
      </c>
      <c r="H16" s="18">
        <f t="shared" si="2"/>
        <v>0</v>
      </c>
      <c r="I16" s="19">
        <f t="shared" si="3"/>
        <v>-9</v>
      </c>
      <c r="J16" s="38">
        <v>4</v>
      </c>
      <c r="K16" s="65" t="str">
        <f>B30</f>
        <v>MAHMUT AYDIN-SİNAN ACAR-ŞAHEN KAHVECİ</v>
      </c>
      <c r="L16" s="33"/>
      <c r="M16" s="39">
        <v>14</v>
      </c>
      <c r="N16" s="64" t="s">
        <v>255</v>
      </c>
      <c r="O16" s="39">
        <v>1</v>
      </c>
      <c r="P16" s="39">
        <v>0</v>
      </c>
      <c r="Q16" s="39">
        <v>1</v>
      </c>
      <c r="R16" s="40">
        <v>1</v>
      </c>
      <c r="S16" s="26"/>
      <c r="T16" s="62" t="str">
        <f>N29</f>
        <v>SEYİT GÜLMEZ-BARIŞ ŞAYLI-HÜSEYİN TOPUZ</v>
      </c>
      <c r="U16" s="36">
        <v>0</v>
      </c>
      <c r="V16" s="17">
        <f t="shared" si="4"/>
        <v>-13</v>
      </c>
      <c r="W16" s="18">
        <f t="shared" si="5"/>
        <v>0</v>
      </c>
      <c r="X16" s="18">
        <f t="shared" si="6"/>
        <v>1</v>
      </c>
      <c r="Y16" s="19">
        <f t="shared" si="7"/>
        <v>13</v>
      </c>
      <c r="Z16" s="38">
        <v>13</v>
      </c>
      <c r="AA16" s="63" t="str">
        <f>N30</f>
        <v>MAHMUT KARATAY-HAŞİM BİLEN-ALİ EKREM CANPOLAT</v>
      </c>
      <c r="AB16" s="26"/>
      <c r="AC16" s="39">
        <v>14</v>
      </c>
      <c r="AD16" s="64" t="s">
        <v>246</v>
      </c>
      <c r="AE16" s="39">
        <v>1</v>
      </c>
      <c r="AF16" s="39">
        <v>1</v>
      </c>
      <c r="AG16" s="39">
        <v>4</v>
      </c>
      <c r="AH16" s="40">
        <v>1</v>
      </c>
      <c r="AI16" s="27"/>
      <c r="AJ16" s="62" t="str">
        <f>AD29</f>
        <v>MAHMUT AYDIN-SİNAN ACAR-ŞAHEN KAHVECİ</v>
      </c>
      <c r="AK16" s="67">
        <v>13</v>
      </c>
      <c r="AL16" s="68">
        <f t="shared" si="8"/>
        <v>4</v>
      </c>
      <c r="AM16" s="69">
        <f t="shared" si="9"/>
        <v>1</v>
      </c>
      <c r="AN16" s="69">
        <f t="shared" si="10"/>
        <v>0</v>
      </c>
      <c r="AO16" s="70">
        <f t="shared" si="11"/>
        <v>-4</v>
      </c>
      <c r="AP16" s="71">
        <v>9</v>
      </c>
      <c r="AQ16" s="63" t="str">
        <f>AD30</f>
        <v>İSMAİL HAKKI YILMAZ-HABİL ACAR-HALİT KEMAL GÜNCE</v>
      </c>
      <c r="AR16" s="27"/>
      <c r="AS16" s="39">
        <v>14</v>
      </c>
      <c r="AT16" s="64" t="s">
        <v>276</v>
      </c>
      <c r="AU16" s="39">
        <v>2</v>
      </c>
      <c r="AV16" s="39">
        <v>1</v>
      </c>
      <c r="AW16" s="39">
        <v>1</v>
      </c>
      <c r="AX16" s="40">
        <v>2</v>
      </c>
      <c r="AY16" s="27"/>
      <c r="AZ16" s="77" t="str">
        <f>AT29</f>
        <v>MESUT ERYEŞİL-BARIŞCAN KÜÇÜK-TAHA FIÇICI</v>
      </c>
      <c r="BA16" s="84">
        <v>13</v>
      </c>
      <c r="BB16" s="68">
        <f t="shared" si="12"/>
        <v>7</v>
      </c>
      <c r="BC16" s="69">
        <f t="shared" si="13"/>
        <v>1</v>
      </c>
      <c r="BD16" s="69">
        <f t="shared" si="14"/>
        <v>0</v>
      </c>
      <c r="BE16" s="70">
        <f t="shared" si="15"/>
        <v>-7</v>
      </c>
      <c r="BF16" s="71">
        <v>6</v>
      </c>
      <c r="BG16" s="72" t="str">
        <f>AT30</f>
        <v>OKAN KAPLAN-UMUT KOCAMIZRAK-DOĞUKAN KUTLUYER</v>
      </c>
      <c r="BH16" s="27"/>
      <c r="BI16" s="39">
        <v>14</v>
      </c>
      <c r="BJ16" s="64" t="s">
        <v>257</v>
      </c>
      <c r="BK16" s="39">
        <v>2</v>
      </c>
      <c r="BL16" s="39">
        <v>2</v>
      </c>
      <c r="BM16" s="39">
        <v>7</v>
      </c>
      <c r="BN16" s="40">
        <v>2</v>
      </c>
      <c r="BO16" s="27"/>
      <c r="BP16" s="77" t="str">
        <f>BJ29</f>
        <v>HÜSEYİN ÇATLAKCAN-MURAT ÖNDERCİ-MAHMUT ESAT ORHAN</v>
      </c>
      <c r="BQ16" s="67">
        <v>13</v>
      </c>
      <c r="BR16" s="68">
        <f t="shared" si="16"/>
        <v>6</v>
      </c>
      <c r="BS16" s="69">
        <f t="shared" si="17"/>
        <v>1</v>
      </c>
      <c r="BT16" s="69">
        <f t="shared" si="18"/>
        <v>0</v>
      </c>
      <c r="BU16" s="70">
        <f t="shared" si="19"/>
        <v>-6</v>
      </c>
      <c r="BV16" s="71">
        <v>7</v>
      </c>
      <c r="BW16" s="72" t="str">
        <f>BJ30</f>
        <v>OKAN KAPLAN-UMUT KOCAMIZRAK-DOĞUKAN KUTLUYER</v>
      </c>
      <c r="BX16" s="27"/>
      <c r="BY16" s="39">
        <v>14</v>
      </c>
      <c r="BZ16" s="64" t="s">
        <v>240</v>
      </c>
      <c r="CA16" s="39">
        <v>3</v>
      </c>
      <c r="CB16" s="39">
        <v>2</v>
      </c>
      <c r="CC16" s="39">
        <v>3</v>
      </c>
      <c r="CD16" s="40">
        <v>3</v>
      </c>
      <c r="CE16" s="27"/>
      <c r="CF16" s="126"/>
      <c r="CG16" s="108" t="s">
        <v>326</v>
      </c>
      <c r="CH16" s="122"/>
      <c r="CI16" s="27"/>
      <c r="CJ16" s="27"/>
      <c r="CK16" s="109"/>
      <c r="CL16" s="50"/>
      <c r="CM16" s="27"/>
      <c r="CN16" s="27"/>
      <c r="CO16" s="50"/>
      <c r="CP16" s="27"/>
      <c r="CQ16" s="27"/>
    </row>
    <row r="17" spans="1:95" ht="18" customHeight="1">
      <c r="A17" s="36">
        <v>15</v>
      </c>
      <c r="B17" s="61" t="s">
        <v>274</v>
      </c>
      <c r="C17" s="27"/>
      <c r="D17" s="66" t="str">
        <f>B31</f>
        <v>İSMAİL MEŞEDALI-İBRAHİM ÇİDEM-FAİK DURSUN ÖZTÜRK-TAHA ERSOY</v>
      </c>
      <c r="E17" s="36">
        <v>8</v>
      </c>
      <c r="F17" s="17">
        <f t="shared" si="0"/>
        <v>-1</v>
      </c>
      <c r="G17" s="18">
        <f t="shared" si="1"/>
        <v>0</v>
      </c>
      <c r="H17" s="18">
        <f t="shared" si="2"/>
        <v>1</v>
      </c>
      <c r="I17" s="19">
        <f t="shared" si="3"/>
        <v>1</v>
      </c>
      <c r="J17" s="38">
        <v>9</v>
      </c>
      <c r="K17" s="65" t="str">
        <f>B32</f>
        <v>RAMAZAN ÖMEROĞLU-İSMET RESUL-DOĞUKAN DAĞOĞLU-TAYFUN ARIK</v>
      </c>
      <c r="L17" s="33"/>
      <c r="M17" s="39">
        <v>15</v>
      </c>
      <c r="N17" s="64" t="s">
        <v>256</v>
      </c>
      <c r="O17" s="39">
        <v>1</v>
      </c>
      <c r="P17" s="39">
        <v>0</v>
      </c>
      <c r="Q17" s="39">
        <v>1</v>
      </c>
      <c r="R17" s="40">
        <v>1</v>
      </c>
      <c r="S17" s="26"/>
      <c r="T17" s="62" t="str">
        <f>N31</f>
        <v>MAHMUT AYDIN-SİNAN ACAR-ŞAHEN KAHVECİ</v>
      </c>
      <c r="U17" s="36">
        <v>8</v>
      </c>
      <c r="V17" s="17">
        <f t="shared" si="4"/>
        <v>-5</v>
      </c>
      <c r="W17" s="18">
        <f t="shared" si="5"/>
        <v>0</v>
      </c>
      <c r="X17" s="18">
        <f t="shared" si="6"/>
        <v>1</v>
      </c>
      <c r="Y17" s="19">
        <f t="shared" si="7"/>
        <v>5</v>
      </c>
      <c r="Z17" s="38">
        <v>13</v>
      </c>
      <c r="AA17" s="63" t="str">
        <f>N32</f>
        <v>MESUT ERYEŞİL-BARIŞCAN KÜÇÜK-TAHA FIÇICI</v>
      </c>
      <c r="AB17" s="26"/>
      <c r="AC17" s="39">
        <v>15</v>
      </c>
      <c r="AD17" s="64" t="s">
        <v>247</v>
      </c>
      <c r="AE17" s="39">
        <v>1</v>
      </c>
      <c r="AF17" s="39">
        <v>1</v>
      </c>
      <c r="AG17" s="39">
        <v>4</v>
      </c>
      <c r="AH17" s="40">
        <v>1</v>
      </c>
      <c r="AI17" s="27"/>
      <c r="AJ17" s="62" t="str">
        <f>AD31</f>
        <v>HÜSEYİN ÇATLAKCAN-MURAT ÖNDERCİ-MAHMUT ESAT ORHAN</v>
      </c>
      <c r="AK17" s="67">
        <v>12</v>
      </c>
      <c r="AL17" s="68">
        <f t="shared" si="8"/>
        <v>7</v>
      </c>
      <c r="AM17" s="69">
        <f t="shared" si="9"/>
        <v>1</v>
      </c>
      <c r="AN17" s="69">
        <f t="shared" si="10"/>
        <v>0</v>
      </c>
      <c r="AO17" s="70">
        <f t="shared" si="11"/>
        <v>-7</v>
      </c>
      <c r="AP17" s="71">
        <v>5</v>
      </c>
      <c r="AQ17" s="63" t="str">
        <f>AD32</f>
        <v>BATUHAN BOZKURT-GÖKTUĞ TEPECİK-BERKER BESLER</v>
      </c>
      <c r="AR17" s="27"/>
      <c r="AS17" s="39">
        <v>15</v>
      </c>
      <c r="AT17" s="64" t="s">
        <v>262</v>
      </c>
      <c r="AU17" s="39">
        <v>2</v>
      </c>
      <c r="AV17" s="39">
        <v>1</v>
      </c>
      <c r="AW17" s="39">
        <v>-7</v>
      </c>
      <c r="AX17" s="40">
        <v>2</v>
      </c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39">
        <v>15</v>
      </c>
      <c r="BJ17" s="64" t="s">
        <v>245</v>
      </c>
      <c r="BK17" s="39">
        <v>2</v>
      </c>
      <c r="BL17" s="39">
        <v>2</v>
      </c>
      <c r="BM17" s="39">
        <v>2</v>
      </c>
      <c r="BN17" s="40">
        <v>2</v>
      </c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39">
        <v>15</v>
      </c>
      <c r="BZ17" s="64" t="s">
        <v>276</v>
      </c>
      <c r="CA17" s="39">
        <v>3</v>
      </c>
      <c r="CB17" s="39">
        <v>2</v>
      </c>
      <c r="CC17" s="39">
        <v>0</v>
      </c>
      <c r="CD17" s="40">
        <v>3</v>
      </c>
      <c r="CE17" s="27"/>
      <c r="CF17" s="110"/>
      <c r="CG17" s="27"/>
      <c r="CH17" s="93"/>
      <c r="CI17" s="27"/>
      <c r="CJ17" s="27"/>
      <c r="CK17" s="109"/>
      <c r="CL17" s="50"/>
      <c r="CM17" s="123" t="s">
        <v>329</v>
      </c>
      <c r="CN17" s="125"/>
      <c r="CO17" s="50"/>
      <c r="CP17" s="123" t="s">
        <v>331</v>
      </c>
      <c r="CQ17" s="125"/>
    </row>
    <row r="18" spans="1:95" ht="18" customHeight="1">
      <c r="A18" s="36">
        <v>16</v>
      </c>
      <c r="B18" s="61" t="s">
        <v>266</v>
      </c>
      <c r="C18" s="27"/>
      <c r="D18" s="66" t="str">
        <f>B33</f>
        <v>ZEYNEL ABİDİN ŞENLİK-MEHMET DEMİR-MAHMUT MUSTAFA KENDİR</v>
      </c>
      <c r="E18" s="36">
        <v>13</v>
      </c>
      <c r="F18" s="17">
        <f t="shared" si="0"/>
        <v>8</v>
      </c>
      <c r="G18" s="18">
        <f t="shared" si="1"/>
        <v>1</v>
      </c>
      <c r="H18" s="18">
        <f t="shared" si="2"/>
        <v>0</v>
      </c>
      <c r="I18" s="19">
        <f t="shared" si="3"/>
        <v>-8</v>
      </c>
      <c r="J18" s="38">
        <v>5</v>
      </c>
      <c r="K18" s="65" t="str">
        <f>B34</f>
        <v>OKAN KAPLAN-UMUT KOCAMIZRAK-DOĞUKAN KUTLUYER</v>
      </c>
      <c r="L18" s="33"/>
      <c r="M18" s="39">
        <v>16</v>
      </c>
      <c r="N18" s="64" t="s">
        <v>233</v>
      </c>
      <c r="O18" s="39">
        <v>1</v>
      </c>
      <c r="P18" s="39">
        <v>0</v>
      </c>
      <c r="Q18" s="39">
        <v>1</v>
      </c>
      <c r="R18" s="40">
        <v>1</v>
      </c>
      <c r="S18" s="26"/>
      <c r="T18" s="62" t="str">
        <f>N33</f>
        <v>EMRE TİMUR-MUHYETTİN UYANIK-CAN ERDEM TÜKENMEZ</v>
      </c>
      <c r="U18" s="36">
        <v>8</v>
      </c>
      <c r="V18" s="17">
        <f t="shared" si="4"/>
        <v>4</v>
      </c>
      <c r="W18" s="18">
        <f t="shared" si="5"/>
        <v>1</v>
      </c>
      <c r="X18" s="18">
        <f t="shared" si="6"/>
        <v>0</v>
      </c>
      <c r="Y18" s="19">
        <f t="shared" si="7"/>
        <v>-4</v>
      </c>
      <c r="Z18" s="38">
        <v>4</v>
      </c>
      <c r="AA18" s="63" t="str">
        <f>N34</f>
        <v>HÜSEYİN ÇATLAKCAN-MURAT ÖNDERCİ-MAHMUT ESAT ORHAN</v>
      </c>
      <c r="AB18" s="26"/>
      <c r="AC18" s="39">
        <v>16</v>
      </c>
      <c r="AD18" s="64" t="s">
        <v>237</v>
      </c>
      <c r="AE18" s="39">
        <v>1</v>
      </c>
      <c r="AF18" s="39">
        <v>1</v>
      </c>
      <c r="AG18" s="39">
        <v>2</v>
      </c>
      <c r="AH18" s="40">
        <v>1</v>
      </c>
      <c r="AI18" s="27"/>
      <c r="AJ18" s="62" t="str">
        <f>AD33</f>
        <v>OKAN KAPLAN-UMUT KOCAMIZRAK-DOĞUKAN KUTLUYER</v>
      </c>
      <c r="AK18" s="67">
        <v>11</v>
      </c>
      <c r="AL18" s="68">
        <f t="shared" si="8"/>
        <v>2</v>
      </c>
      <c r="AM18" s="69">
        <f t="shared" si="9"/>
        <v>1</v>
      </c>
      <c r="AN18" s="69">
        <f t="shared" si="10"/>
        <v>0</v>
      </c>
      <c r="AO18" s="70">
        <f t="shared" si="11"/>
        <v>-2</v>
      </c>
      <c r="AP18" s="71">
        <v>9</v>
      </c>
      <c r="AQ18" s="63" t="str">
        <f>AD34</f>
        <v>SEYİT GÜLMEZ-BARIŞ ŞAYLI-HÜSEYİN TOPUZ</v>
      </c>
      <c r="AR18" s="27"/>
      <c r="AS18" s="39">
        <v>16</v>
      </c>
      <c r="AT18" s="64" t="s">
        <v>255</v>
      </c>
      <c r="AU18" s="39">
        <v>2</v>
      </c>
      <c r="AV18" s="39">
        <v>1</v>
      </c>
      <c r="AW18" s="39">
        <v>-8</v>
      </c>
      <c r="AX18" s="40">
        <v>2</v>
      </c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39">
        <v>16</v>
      </c>
      <c r="BJ18" s="64" t="s">
        <v>246</v>
      </c>
      <c r="BK18" s="39">
        <v>2</v>
      </c>
      <c r="BL18" s="39">
        <v>2</v>
      </c>
      <c r="BM18" s="39">
        <v>1</v>
      </c>
      <c r="BN18" s="40">
        <v>2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39">
        <v>16</v>
      </c>
      <c r="BZ18" s="64" t="s">
        <v>261</v>
      </c>
      <c r="CA18" s="39">
        <v>3</v>
      </c>
      <c r="CB18" s="39">
        <v>2</v>
      </c>
      <c r="CC18" s="39">
        <v>-1</v>
      </c>
      <c r="CD18" s="40">
        <v>3</v>
      </c>
      <c r="CE18" s="27"/>
      <c r="CF18" s="110"/>
      <c r="CG18" s="27"/>
      <c r="CH18" s="93"/>
      <c r="CI18" s="27"/>
      <c r="CJ18" s="27"/>
      <c r="CK18" s="109"/>
      <c r="CL18" s="50"/>
      <c r="CM18" s="123" t="s">
        <v>330</v>
      </c>
      <c r="CN18" s="125"/>
      <c r="CO18" s="50"/>
      <c r="CP18" s="123" t="s">
        <v>35</v>
      </c>
      <c r="CQ18" s="125"/>
    </row>
    <row r="19" spans="1:95" ht="18" customHeight="1">
      <c r="A19" s="36">
        <v>17</v>
      </c>
      <c r="B19" s="61" t="s">
        <v>253</v>
      </c>
      <c r="C19" s="27"/>
      <c r="D19" s="27"/>
      <c r="E19" s="27"/>
      <c r="F19" s="27"/>
      <c r="G19" s="27"/>
      <c r="H19" s="27"/>
      <c r="I19" s="27"/>
      <c r="J19" s="27"/>
      <c r="K19" s="27"/>
      <c r="L19" s="33"/>
      <c r="M19" s="39">
        <v>17</v>
      </c>
      <c r="N19" s="64" t="s">
        <v>265</v>
      </c>
      <c r="O19" s="39">
        <v>0</v>
      </c>
      <c r="P19" s="39">
        <v>1</v>
      </c>
      <c r="Q19" s="39">
        <v>-1</v>
      </c>
      <c r="R19" s="40">
        <v>0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9">
        <v>17</v>
      </c>
      <c r="AD19" s="64" t="s">
        <v>245</v>
      </c>
      <c r="AE19" s="39">
        <v>1</v>
      </c>
      <c r="AF19" s="39">
        <v>1</v>
      </c>
      <c r="AG19" s="39">
        <v>1</v>
      </c>
      <c r="AH19" s="40">
        <v>1</v>
      </c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39">
        <v>17</v>
      </c>
      <c r="AT19" s="64" t="s">
        <v>265</v>
      </c>
      <c r="AU19" s="39">
        <v>1</v>
      </c>
      <c r="AV19" s="39">
        <v>2</v>
      </c>
      <c r="AW19" s="39">
        <v>9</v>
      </c>
      <c r="AX19" s="40">
        <v>1</v>
      </c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39">
        <v>17</v>
      </c>
      <c r="BJ19" s="64" t="s">
        <v>254</v>
      </c>
      <c r="BK19" s="39">
        <v>2</v>
      </c>
      <c r="BL19" s="39">
        <v>2</v>
      </c>
      <c r="BM19" s="39">
        <v>1</v>
      </c>
      <c r="BN19" s="40">
        <v>2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39">
        <v>17</v>
      </c>
      <c r="BZ19" s="64" t="s">
        <v>253</v>
      </c>
      <c r="CA19" s="39">
        <v>3</v>
      </c>
      <c r="CB19" s="39">
        <v>2</v>
      </c>
      <c r="CC19" s="39">
        <v>-3</v>
      </c>
      <c r="CD19" s="40">
        <v>3</v>
      </c>
      <c r="CE19" s="27"/>
      <c r="CF19" s="126">
        <v>2</v>
      </c>
      <c r="CG19" s="108" t="s">
        <v>327</v>
      </c>
      <c r="CH19" s="121">
        <v>8</v>
      </c>
      <c r="CI19" s="27"/>
      <c r="CJ19" s="27"/>
      <c r="CK19" s="109"/>
      <c r="CL19" s="50"/>
      <c r="CM19" s="119">
        <v>2011</v>
      </c>
      <c r="CN19" s="119" t="s">
        <v>317</v>
      </c>
      <c r="CO19" s="50"/>
      <c r="CP19" s="119">
        <v>2011</v>
      </c>
      <c r="CQ19" s="119" t="s">
        <v>318</v>
      </c>
    </row>
    <row r="20" spans="1:95" ht="18" customHeight="1">
      <c r="A20" s="36">
        <v>18</v>
      </c>
      <c r="B20" s="61" t="s">
        <v>236</v>
      </c>
      <c r="C20" s="27"/>
      <c r="D20" s="27"/>
      <c r="E20" s="27"/>
      <c r="F20" s="27"/>
      <c r="G20" s="27"/>
      <c r="H20" s="27"/>
      <c r="I20" s="27"/>
      <c r="J20" s="27"/>
      <c r="K20" s="27"/>
      <c r="L20" s="33"/>
      <c r="M20" s="39">
        <v>18</v>
      </c>
      <c r="N20" s="64" t="s">
        <v>271</v>
      </c>
      <c r="O20" s="39">
        <v>0</v>
      </c>
      <c r="P20" s="39">
        <v>1</v>
      </c>
      <c r="Q20" s="39">
        <v>-1</v>
      </c>
      <c r="R20" s="40">
        <v>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39">
        <v>18</v>
      </c>
      <c r="AD20" s="64" t="s">
        <v>271</v>
      </c>
      <c r="AE20" s="39">
        <v>1</v>
      </c>
      <c r="AF20" s="39">
        <v>1</v>
      </c>
      <c r="AG20" s="39">
        <v>0</v>
      </c>
      <c r="AH20" s="40">
        <v>1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39">
        <v>18</v>
      </c>
      <c r="AT20" s="64" t="s">
        <v>232</v>
      </c>
      <c r="AU20" s="39">
        <v>1</v>
      </c>
      <c r="AV20" s="39">
        <v>2</v>
      </c>
      <c r="AW20" s="39">
        <v>1</v>
      </c>
      <c r="AX20" s="40">
        <v>1</v>
      </c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39">
        <v>18</v>
      </c>
      <c r="BJ20" s="64" t="s">
        <v>255</v>
      </c>
      <c r="BK20" s="39">
        <v>2</v>
      </c>
      <c r="BL20" s="39">
        <v>2</v>
      </c>
      <c r="BM20" s="39">
        <v>0</v>
      </c>
      <c r="BN20" s="40">
        <v>2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39">
        <v>18</v>
      </c>
      <c r="BZ20" s="64" t="s">
        <v>273</v>
      </c>
      <c r="CA20" s="39">
        <v>2</v>
      </c>
      <c r="CB20" s="39">
        <v>3</v>
      </c>
      <c r="CC20" s="39">
        <v>6</v>
      </c>
      <c r="CD20" s="40">
        <v>2</v>
      </c>
      <c r="CE20" s="27"/>
      <c r="CF20" s="126"/>
      <c r="CG20" s="108" t="s">
        <v>328</v>
      </c>
      <c r="CH20" s="122"/>
      <c r="CI20" s="27"/>
      <c r="CJ20" s="27"/>
      <c r="CK20" s="120">
        <v>5</v>
      </c>
      <c r="CL20" s="50"/>
      <c r="CM20" s="27"/>
      <c r="CN20" s="27"/>
      <c r="CO20" s="50"/>
      <c r="CP20" s="27"/>
      <c r="CQ20" s="27"/>
    </row>
    <row r="21" spans="1:95" ht="18" customHeight="1">
      <c r="A21" s="36">
        <v>19</v>
      </c>
      <c r="B21" s="61" t="s">
        <v>247</v>
      </c>
      <c r="C21" s="26"/>
      <c r="D21" s="27"/>
      <c r="E21" s="27"/>
      <c r="F21" s="27"/>
      <c r="G21" s="27"/>
      <c r="H21" s="27"/>
      <c r="I21" s="27"/>
      <c r="J21" s="27"/>
      <c r="K21" s="27"/>
      <c r="L21" s="33"/>
      <c r="M21" s="39">
        <v>19</v>
      </c>
      <c r="N21" s="64" t="s">
        <v>251</v>
      </c>
      <c r="O21" s="39">
        <v>0</v>
      </c>
      <c r="P21" s="39">
        <v>1</v>
      </c>
      <c r="Q21" s="39">
        <v>-1</v>
      </c>
      <c r="R21" s="40">
        <v>0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39">
        <v>19</v>
      </c>
      <c r="AD21" s="64" t="s">
        <v>261</v>
      </c>
      <c r="AE21" s="39">
        <v>1</v>
      </c>
      <c r="AF21" s="39">
        <v>1</v>
      </c>
      <c r="AG21" s="39">
        <v>-1</v>
      </c>
      <c r="AH21" s="40">
        <v>1</v>
      </c>
      <c r="AI21" s="26"/>
      <c r="AJ21" s="27"/>
      <c r="AK21" s="27"/>
      <c r="AL21" s="27"/>
      <c r="AM21" s="27"/>
      <c r="AN21" s="27"/>
      <c r="AO21" s="27"/>
      <c r="AP21" s="27"/>
      <c r="AQ21" s="27"/>
      <c r="AR21" s="26"/>
      <c r="AS21" s="39">
        <v>19</v>
      </c>
      <c r="AT21" s="64" t="s">
        <v>247</v>
      </c>
      <c r="AU21" s="39">
        <v>1</v>
      </c>
      <c r="AV21" s="39">
        <v>2</v>
      </c>
      <c r="AW21" s="39">
        <v>-1</v>
      </c>
      <c r="AX21" s="40">
        <v>1</v>
      </c>
      <c r="AY21" s="26"/>
      <c r="AZ21" s="27"/>
      <c r="BA21" s="27"/>
      <c r="BB21" s="27"/>
      <c r="BC21" s="27"/>
      <c r="BD21" s="27"/>
      <c r="BE21" s="27"/>
      <c r="BF21" s="27"/>
      <c r="BG21" s="27"/>
      <c r="BH21" s="26"/>
      <c r="BI21" s="39">
        <v>19</v>
      </c>
      <c r="BJ21" s="64" t="s">
        <v>261</v>
      </c>
      <c r="BK21" s="39">
        <v>2</v>
      </c>
      <c r="BL21" s="39">
        <v>2</v>
      </c>
      <c r="BM21" s="39">
        <v>-2</v>
      </c>
      <c r="BN21" s="40">
        <v>2</v>
      </c>
      <c r="BO21" s="26"/>
      <c r="BP21" s="27"/>
      <c r="BQ21" s="27"/>
      <c r="BR21" s="27"/>
      <c r="BS21" s="27"/>
      <c r="BT21" s="27"/>
      <c r="BU21" s="27"/>
      <c r="BV21" s="27"/>
      <c r="BW21" s="27"/>
      <c r="BX21" s="26"/>
      <c r="BY21" s="39">
        <v>19</v>
      </c>
      <c r="BZ21" s="64" t="s">
        <v>257</v>
      </c>
      <c r="CA21" s="39">
        <v>2</v>
      </c>
      <c r="CB21" s="39">
        <v>3</v>
      </c>
      <c r="CC21" s="39">
        <v>-4</v>
      </c>
      <c r="CD21" s="40">
        <v>2</v>
      </c>
      <c r="CE21" s="27"/>
      <c r="CF21" s="110"/>
      <c r="CG21" s="27"/>
      <c r="CH21" s="93"/>
      <c r="CI21" s="108" t="s">
        <v>329</v>
      </c>
      <c r="CJ21" s="27"/>
      <c r="CK21" s="120"/>
      <c r="CL21" s="50"/>
      <c r="CM21" s="27"/>
      <c r="CN21" s="27"/>
      <c r="CO21" s="50"/>
      <c r="CP21" s="27"/>
      <c r="CQ21" s="27"/>
    </row>
    <row r="22" spans="1:95" ht="18" customHeight="1">
      <c r="A22" s="36">
        <v>20</v>
      </c>
      <c r="B22" s="61" t="s">
        <v>272</v>
      </c>
      <c r="C22" s="26"/>
      <c r="D22" s="27"/>
      <c r="E22" s="27"/>
      <c r="F22" s="27"/>
      <c r="G22" s="27"/>
      <c r="H22" s="27"/>
      <c r="I22" s="27"/>
      <c r="J22" s="27"/>
      <c r="K22" s="27"/>
      <c r="L22" s="26"/>
      <c r="M22" s="39">
        <v>20</v>
      </c>
      <c r="N22" s="64" t="s">
        <v>244</v>
      </c>
      <c r="O22" s="39">
        <v>0</v>
      </c>
      <c r="P22" s="39">
        <v>1</v>
      </c>
      <c r="Q22" s="39">
        <v>-2</v>
      </c>
      <c r="R22" s="40">
        <v>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39">
        <v>20</v>
      </c>
      <c r="AD22" s="64" t="s">
        <v>254</v>
      </c>
      <c r="AE22" s="39">
        <v>1</v>
      </c>
      <c r="AF22" s="39">
        <v>2</v>
      </c>
      <c r="AG22" s="39">
        <v>-1</v>
      </c>
      <c r="AH22" s="40">
        <v>1</v>
      </c>
      <c r="AI22" s="26"/>
      <c r="AJ22" s="27"/>
      <c r="AK22" s="27"/>
      <c r="AL22" s="27"/>
      <c r="AM22" s="27"/>
      <c r="AN22" s="27"/>
      <c r="AO22" s="27"/>
      <c r="AP22" s="27"/>
      <c r="AQ22" s="27"/>
      <c r="AR22" s="26"/>
      <c r="AS22" s="39">
        <v>20</v>
      </c>
      <c r="AT22" s="64" t="s">
        <v>257</v>
      </c>
      <c r="AU22" s="39">
        <v>1</v>
      </c>
      <c r="AV22" s="39">
        <v>2</v>
      </c>
      <c r="AW22" s="39">
        <v>-4</v>
      </c>
      <c r="AX22" s="40">
        <v>1</v>
      </c>
      <c r="AY22" s="26"/>
      <c r="AZ22" s="27"/>
      <c r="BA22" s="27"/>
      <c r="BB22" s="27"/>
      <c r="BC22" s="27"/>
      <c r="BD22" s="27"/>
      <c r="BE22" s="27"/>
      <c r="BF22" s="27"/>
      <c r="BG22" s="27"/>
      <c r="BH22" s="26"/>
      <c r="BI22" s="39">
        <v>20</v>
      </c>
      <c r="BJ22" s="64" t="s">
        <v>230</v>
      </c>
      <c r="BK22" s="39">
        <v>2</v>
      </c>
      <c r="BL22" s="39">
        <v>2</v>
      </c>
      <c r="BM22" s="39">
        <v>-3</v>
      </c>
      <c r="BN22" s="40">
        <v>2</v>
      </c>
      <c r="BO22" s="26"/>
      <c r="BP22" s="27"/>
      <c r="BQ22" s="27"/>
      <c r="BR22" s="27"/>
      <c r="BS22" s="27"/>
      <c r="BT22" s="27"/>
      <c r="BU22" s="27"/>
      <c r="BV22" s="27"/>
      <c r="BW22" s="27"/>
      <c r="BX22" s="26"/>
      <c r="BY22" s="39">
        <v>20</v>
      </c>
      <c r="BZ22" s="64" t="s">
        <v>230</v>
      </c>
      <c r="CA22" s="39">
        <v>2</v>
      </c>
      <c r="CB22" s="39">
        <v>3</v>
      </c>
      <c r="CC22" s="39">
        <v>-4</v>
      </c>
      <c r="CD22" s="40">
        <v>2</v>
      </c>
      <c r="CE22" s="27"/>
      <c r="CF22" s="110"/>
      <c r="CG22" s="27"/>
      <c r="CH22" s="93"/>
      <c r="CI22" s="108" t="s">
        <v>330</v>
      </c>
      <c r="CJ22" s="111"/>
      <c r="CK22" s="109"/>
      <c r="CL22" s="50"/>
      <c r="CM22" s="27"/>
      <c r="CN22" s="27"/>
      <c r="CO22" s="50"/>
      <c r="CP22" s="27"/>
      <c r="CQ22" s="27"/>
    </row>
    <row r="23" spans="1:95" ht="18" customHeight="1">
      <c r="A23" s="36">
        <v>21</v>
      </c>
      <c r="B23" s="61" t="s">
        <v>256</v>
      </c>
      <c r="C23" s="26"/>
      <c r="D23" s="27"/>
      <c r="E23" s="27"/>
      <c r="F23" s="27"/>
      <c r="G23" s="27"/>
      <c r="H23" s="27"/>
      <c r="I23" s="27"/>
      <c r="J23" s="27"/>
      <c r="K23" s="27"/>
      <c r="L23" s="26"/>
      <c r="M23" s="39">
        <v>21</v>
      </c>
      <c r="N23" s="64" t="s">
        <v>258</v>
      </c>
      <c r="O23" s="39">
        <v>0</v>
      </c>
      <c r="P23" s="39">
        <v>1</v>
      </c>
      <c r="Q23" s="39">
        <v>-2</v>
      </c>
      <c r="R23" s="40">
        <v>0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39">
        <v>21</v>
      </c>
      <c r="AD23" s="64" t="s">
        <v>253</v>
      </c>
      <c r="AE23" s="39">
        <v>1</v>
      </c>
      <c r="AF23" s="39">
        <v>1</v>
      </c>
      <c r="AG23" s="39">
        <v>-5</v>
      </c>
      <c r="AH23" s="40">
        <v>1</v>
      </c>
      <c r="AI23" s="26"/>
      <c r="AJ23" s="27"/>
      <c r="AK23" s="27"/>
      <c r="AL23" s="27"/>
      <c r="AM23" s="27"/>
      <c r="AN23" s="27"/>
      <c r="AO23" s="27"/>
      <c r="AP23" s="27"/>
      <c r="AQ23" s="27"/>
      <c r="AR23" s="26"/>
      <c r="AS23" s="39">
        <v>21</v>
      </c>
      <c r="AT23" s="64" t="s">
        <v>271</v>
      </c>
      <c r="AU23" s="39">
        <v>1</v>
      </c>
      <c r="AV23" s="39">
        <v>2</v>
      </c>
      <c r="AW23" s="39">
        <v>-4</v>
      </c>
      <c r="AX23" s="40">
        <v>1</v>
      </c>
      <c r="AY23" s="26"/>
      <c r="AZ23" s="27"/>
      <c r="BA23" s="27"/>
      <c r="BB23" s="27"/>
      <c r="BC23" s="27"/>
      <c r="BD23" s="27"/>
      <c r="BE23" s="27"/>
      <c r="BF23" s="27"/>
      <c r="BG23" s="27"/>
      <c r="BH23" s="26"/>
      <c r="BI23" s="39">
        <v>21</v>
      </c>
      <c r="BJ23" s="64" t="s">
        <v>240</v>
      </c>
      <c r="BK23" s="39">
        <v>2</v>
      </c>
      <c r="BL23" s="39">
        <v>2</v>
      </c>
      <c r="BM23" s="39">
        <v>-3</v>
      </c>
      <c r="BN23" s="40">
        <v>2</v>
      </c>
      <c r="BO23" s="26"/>
      <c r="BP23" s="27"/>
      <c r="BQ23" s="27"/>
      <c r="BR23" s="27"/>
      <c r="BS23" s="27"/>
      <c r="BT23" s="27"/>
      <c r="BU23" s="27"/>
      <c r="BV23" s="27"/>
      <c r="BW23" s="27"/>
      <c r="BX23" s="26"/>
      <c r="BY23" s="39">
        <v>21</v>
      </c>
      <c r="BZ23" s="64" t="s">
        <v>267</v>
      </c>
      <c r="CA23" s="39">
        <v>2</v>
      </c>
      <c r="CB23" s="39">
        <v>3</v>
      </c>
      <c r="CC23" s="39">
        <v>-8</v>
      </c>
      <c r="CD23" s="40">
        <v>2</v>
      </c>
      <c r="CE23" s="27"/>
      <c r="CF23" s="126">
        <v>7</v>
      </c>
      <c r="CG23" s="108" t="s">
        <v>329</v>
      </c>
      <c r="CH23" s="121">
        <v>9</v>
      </c>
      <c r="CI23" s="27"/>
      <c r="CJ23" s="50"/>
      <c r="CK23" s="109"/>
      <c r="CL23" s="50"/>
      <c r="CM23" s="27"/>
      <c r="CN23" s="27"/>
      <c r="CO23" s="50"/>
      <c r="CP23" s="27"/>
      <c r="CQ23" s="27"/>
    </row>
    <row r="24" spans="1:95" ht="18" customHeight="1">
      <c r="A24" s="36">
        <v>22</v>
      </c>
      <c r="B24" s="61" t="s">
        <v>271</v>
      </c>
      <c r="C24" s="26"/>
      <c r="D24" s="27"/>
      <c r="E24" s="27"/>
      <c r="F24" s="27"/>
      <c r="G24" s="27"/>
      <c r="H24" s="27"/>
      <c r="I24" s="27"/>
      <c r="J24" s="27"/>
      <c r="K24" s="27"/>
      <c r="L24" s="26"/>
      <c r="M24" s="39">
        <v>22</v>
      </c>
      <c r="N24" s="64" t="s">
        <v>257</v>
      </c>
      <c r="O24" s="39">
        <v>0</v>
      </c>
      <c r="P24" s="39">
        <v>1</v>
      </c>
      <c r="Q24" s="39">
        <v>-5</v>
      </c>
      <c r="R24" s="40">
        <v>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39">
        <v>22</v>
      </c>
      <c r="AD24" s="64" t="s">
        <v>256</v>
      </c>
      <c r="AE24" s="39">
        <v>1</v>
      </c>
      <c r="AF24" s="39">
        <v>1</v>
      </c>
      <c r="AG24" s="39">
        <v>-6</v>
      </c>
      <c r="AH24" s="40">
        <v>1</v>
      </c>
      <c r="AI24" s="26"/>
      <c r="AJ24" s="27"/>
      <c r="AK24" s="27"/>
      <c r="AL24" s="27"/>
      <c r="AM24" s="27"/>
      <c r="AN24" s="27"/>
      <c r="AO24" s="27"/>
      <c r="AP24" s="27"/>
      <c r="AQ24" s="27"/>
      <c r="AR24" s="26"/>
      <c r="AS24" s="39">
        <v>22</v>
      </c>
      <c r="AT24" s="64" t="s">
        <v>254</v>
      </c>
      <c r="AU24" s="39">
        <v>1</v>
      </c>
      <c r="AV24" s="39">
        <v>2</v>
      </c>
      <c r="AW24" s="39">
        <v>-5</v>
      </c>
      <c r="AX24" s="40">
        <v>1</v>
      </c>
      <c r="AY24" s="26"/>
      <c r="AZ24" s="27"/>
      <c r="BA24" s="27"/>
      <c r="BB24" s="27"/>
      <c r="BC24" s="27"/>
      <c r="BD24" s="27"/>
      <c r="BE24" s="27"/>
      <c r="BF24" s="27"/>
      <c r="BG24" s="27"/>
      <c r="BH24" s="26"/>
      <c r="BI24" s="39">
        <v>22</v>
      </c>
      <c r="BJ24" s="64" t="s">
        <v>265</v>
      </c>
      <c r="BK24" s="39">
        <v>1</v>
      </c>
      <c r="BL24" s="39">
        <v>3</v>
      </c>
      <c r="BM24" s="39">
        <v>0</v>
      </c>
      <c r="BN24" s="40">
        <v>1</v>
      </c>
      <c r="BO24" s="26"/>
      <c r="BP24" s="27"/>
      <c r="BQ24" s="27"/>
      <c r="BR24" s="27"/>
      <c r="BS24" s="27"/>
      <c r="BT24" s="27"/>
      <c r="BU24" s="27"/>
      <c r="BV24" s="27"/>
      <c r="BW24" s="27"/>
      <c r="BX24" s="26"/>
      <c r="BY24" s="39">
        <v>22</v>
      </c>
      <c r="BZ24" s="64" t="s">
        <v>245</v>
      </c>
      <c r="CA24" s="39">
        <v>2</v>
      </c>
      <c r="CB24" s="39">
        <v>3</v>
      </c>
      <c r="CC24" s="39">
        <v>-11</v>
      </c>
      <c r="CD24" s="40">
        <v>2</v>
      </c>
      <c r="CE24" s="27"/>
      <c r="CF24" s="126"/>
      <c r="CG24" s="108" t="s">
        <v>330</v>
      </c>
      <c r="CH24" s="122"/>
      <c r="CI24" s="27"/>
      <c r="CJ24" s="50"/>
      <c r="CK24" s="118"/>
      <c r="CL24" s="50"/>
      <c r="CM24" s="27"/>
      <c r="CN24" s="27"/>
      <c r="CO24" s="50"/>
      <c r="CP24" s="27"/>
      <c r="CQ24" s="27"/>
    </row>
    <row r="25" spans="1:95" ht="18" customHeight="1">
      <c r="A25" s="36">
        <v>23</v>
      </c>
      <c r="B25" s="61" t="s">
        <v>275</v>
      </c>
      <c r="C25" s="26"/>
      <c r="D25" s="27"/>
      <c r="E25" s="27"/>
      <c r="F25" s="27"/>
      <c r="G25" s="27"/>
      <c r="H25" s="27"/>
      <c r="I25" s="27"/>
      <c r="J25" s="27"/>
      <c r="K25" s="27"/>
      <c r="L25" s="26"/>
      <c r="M25" s="39">
        <v>23</v>
      </c>
      <c r="N25" s="64" t="s">
        <v>232</v>
      </c>
      <c r="O25" s="39">
        <v>0</v>
      </c>
      <c r="P25" s="39">
        <v>1</v>
      </c>
      <c r="Q25" s="39">
        <v>-7</v>
      </c>
      <c r="R25" s="40">
        <v>0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39">
        <v>23</v>
      </c>
      <c r="AD25" s="64" t="s">
        <v>262</v>
      </c>
      <c r="AE25" s="39">
        <v>1</v>
      </c>
      <c r="AF25" s="39">
        <v>1</v>
      </c>
      <c r="AG25" s="39">
        <v>-8</v>
      </c>
      <c r="AH25" s="40">
        <v>1</v>
      </c>
      <c r="AI25" s="26"/>
      <c r="AJ25" s="27"/>
      <c r="AK25" s="27"/>
      <c r="AL25" s="27"/>
      <c r="AM25" s="27"/>
      <c r="AN25" s="27"/>
      <c r="AO25" s="27"/>
      <c r="AP25" s="27"/>
      <c r="AQ25" s="27"/>
      <c r="AR25" s="26"/>
      <c r="AS25" s="39">
        <v>23</v>
      </c>
      <c r="AT25" s="64" t="s">
        <v>267</v>
      </c>
      <c r="AU25" s="39">
        <v>1</v>
      </c>
      <c r="AV25" s="39">
        <v>2</v>
      </c>
      <c r="AW25" s="39">
        <v>-7</v>
      </c>
      <c r="AX25" s="40">
        <v>1</v>
      </c>
      <c r="AY25" s="26"/>
      <c r="AZ25" s="27"/>
      <c r="BA25" s="27"/>
      <c r="BB25" s="27"/>
      <c r="BC25" s="27"/>
      <c r="BD25" s="27"/>
      <c r="BE25" s="27"/>
      <c r="BF25" s="27"/>
      <c r="BG25" s="27"/>
      <c r="BH25" s="26"/>
      <c r="BI25" s="39">
        <v>23</v>
      </c>
      <c r="BJ25" s="64" t="s">
        <v>253</v>
      </c>
      <c r="BK25" s="39">
        <v>2</v>
      </c>
      <c r="BL25" s="39">
        <v>2</v>
      </c>
      <c r="BM25" s="39">
        <v>-11</v>
      </c>
      <c r="BN25" s="40">
        <v>2</v>
      </c>
      <c r="BO25" s="26"/>
      <c r="BP25" s="27"/>
      <c r="BQ25" s="27"/>
      <c r="BR25" s="27"/>
      <c r="BS25" s="27"/>
      <c r="BT25" s="27"/>
      <c r="BU25" s="27"/>
      <c r="BV25" s="27"/>
      <c r="BW25" s="27"/>
      <c r="BX25" s="26"/>
      <c r="BY25" s="39">
        <v>23</v>
      </c>
      <c r="BZ25" s="64" t="s">
        <v>266</v>
      </c>
      <c r="CA25" s="39">
        <v>2</v>
      </c>
      <c r="CB25" s="39">
        <v>3</v>
      </c>
      <c r="CC25" s="39">
        <v>-11</v>
      </c>
      <c r="CD25" s="40">
        <v>2</v>
      </c>
      <c r="CE25" s="27"/>
      <c r="CF25" s="110"/>
      <c r="CG25" s="27"/>
      <c r="CH25" s="93"/>
      <c r="CI25" s="27"/>
      <c r="CJ25" s="50"/>
      <c r="CK25" s="109"/>
      <c r="CL25" s="108" t="s">
        <v>329</v>
      </c>
      <c r="CM25" s="127">
        <v>13</v>
      </c>
      <c r="CN25" s="97"/>
      <c r="CO25" s="50"/>
      <c r="CP25" s="27"/>
      <c r="CQ25" s="27"/>
    </row>
    <row r="26" spans="1:95" ht="18" customHeight="1">
      <c r="A26" s="36">
        <v>24</v>
      </c>
      <c r="B26" s="61" t="s">
        <v>232</v>
      </c>
      <c r="C26" s="26"/>
      <c r="D26" s="27"/>
      <c r="E26" s="27"/>
      <c r="F26" s="27"/>
      <c r="G26" s="27"/>
      <c r="H26" s="27"/>
      <c r="I26" s="27"/>
      <c r="J26" s="27"/>
      <c r="K26" s="27"/>
      <c r="L26" s="26"/>
      <c r="M26" s="39">
        <v>24</v>
      </c>
      <c r="N26" s="64" t="s">
        <v>241</v>
      </c>
      <c r="O26" s="39">
        <v>0</v>
      </c>
      <c r="P26" s="39">
        <v>1</v>
      </c>
      <c r="Q26" s="39">
        <v>-8</v>
      </c>
      <c r="R26" s="40">
        <v>0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39">
        <v>24</v>
      </c>
      <c r="AD26" s="64" t="s">
        <v>230</v>
      </c>
      <c r="AE26" s="39">
        <v>1</v>
      </c>
      <c r="AF26" s="39">
        <v>1</v>
      </c>
      <c r="AG26" s="39">
        <v>-9</v>
      </c>
      <c r="AH26" s="40">
        <v>1</v>
      </c>
      <c r="AI26" s="26"/>
      <c r="AJ26" s="27"/>
      <c r="AK26" s="27"/>
      <c r="AL26" s="27"/>
      <c r="AM26" s="27"/>
      <c r="AN26" s="27"/>
      <c r="AO26" s="27"/>
      <c r="AP26" s="27"/>
      <c r="AQ26" s="27"/>
      <c r="AR26" s="26"/>
      <c r="AS26" s="39">
        <v>24</v>
      </c>
      <c r="AT26" s="64" t="s">
        <v>230</v>
      </c>
      <c r="AU26" s="39">
        <v>1</v>
      </c>
      <c r="AV26" s="39">
        <v>2</v>
      </c>
      <c r="AW26" s="39">
        <v>-10</v>
      </c>
      <c r="AX26" s="40">
        <v>1</v>
      </c>
      <c r="AY26" s="26"/>
      <c r="AZ26" s="27"/>
      <c r="BA26" s="27"/>
      <c r="BB26" s="27"/>
      <c r="BC26" s="27"/>
      <c r="BD26" s="27"/>
      <c r="BE26" s="27"/>
      <c r="BF26" s="27"/>
      <c r="BG26" s="27"/>
      <c r="BH26" s="26"/>
      <c r="BI26" s="39">
        <v>24</v>
      </c>
      <c r="BJ26" s="64" t="s">
        <v>271</v>
      </c>
      <c r="BK26" s="39">
        <v>1</v>
      </c>
      <c r="BL26" s="39">
        <v>3</v>
      </c>
      <c r="BM26" s="39">
        <v>-10</v>
      </c>
      <c r="BN26" s="40">
        <v>1</v>
      </c>
      <c r="BO26" s="26"/>
      <c r="BP26" s="27"/>
      <c r="BQ26" s="27"/>
      <c r="BR26" s="27"/>
      <c r="BS26" s="27"/>
      <c r="BT26" s="27"/>
      <c r="BU26" s="27"/>
      <c r="BV26" s="27"/>
      <c r="BW26" s="27"/>
      <c r="BX26" s="26"/>
      <c r="BY26" s="39">
        <v>24</v>
      </c>
      <c r="BZ26" s="64" t="s">
        <v>255</v>
      </c>
      <c r="CA26" s="39">
        <v>2</v>
      </c>
      <c r="CB26" s="39">
        <v>3</v>
      </c>
      <c r="CC26" s="39">
        <v>-12</v>
      </c>
      <c r="CD26" s="40">
        <v>2</v>
      </c>
      <c r="CE26" s="27"/>
      <c r="CF26" s="27"/>
      <c r="CG26" s="27"/>
      <c r="CH26" s="93"/>
      <c r="CI26" s="27"/>
      <c r="CJ26" s="50"/>
      <c r="CK26" s="109"/>
      <c r="CL26" s="108" t="s">
        <v>330</v>
      </c>
      <c r="CM26" s="128"/>
      <c r="CN26" s="97"/>
      <c r="CO26" s="50"/>
      <c r="CP26" s="27"/>
      <c r="CQ26" s="27"/>
    </row>
    <row r="27" spans="1:95" ht="18" customHeight="1">
      <c r="A27" s="36">
        <v>25</v>
      </c>
      <c r="B27" s="61" t="s">
        <v>258</v>
      </c>
      <c r="C27" s="26"/>
      <c r="D27" s="27"/>
      <c r="E27" s="27"/>
      <c r="F27" s="27"/>
      <c r="G27" s="27"/>
      <c r="H27" s="27"/>
      <c r="I27" s="27"/>
      <c r="J27" s="27"/>
      <c r="K27" s="27"/>
      <c r="L27" s="26"/>
      <c r="M27" s="39">
        <v>25</v>
      </c>
      <c r="N27" s="63" t="s">
        <v>285</v>
      </c>
      <c r="O27" s="39">
        <v>0</v>
      </c>
      <c r="P27" s="39">
        <v>1</v>
      </c>
      <c r="Q27" s="39">
        <v>-8</v>
      </c>
      <c r="R27" s="40">
        <v>0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39">
        <v>25</v>
      </c>
      <c r="AD27" s="64" t="s">
        <v>265</v>
      </c>
      <c r="AE27" s="39">
        <v>0</v>
      </c>
      <c r="AF27" s="39">
        <v>2</v>
      </c>
      <c r="AG27" s="39">
        <v>-2</v>
      </c>
      <c r="AH27" s="40">
        <v>0</v>
      </c>
      <c r="AI27" s="26"/>
      <c r="AJ27" s="27"/>
      <c r="AK27" s="27"/>
      <c r="AL27" s="27"/>
      <c r="AM27" s="27"/>
      <c r="AN27" s="27"/>
      <c r="AO27" s="27"/>
      <c r="AP27" s="27"/>
      <c r="AQ27" s="27"/>
      <c r="AR27" s="26"/>
      <c r="AS27" s="39">
        <v>25</v>
      </c>
      <c r="AT27" s="64" t="s">
        <v>240</v>
      </c>
      <c r="AU27" s="39">
        <v>1</v>
      </c>
      <c r="AV27" s="39">
        <v>2</v>
      </c>
      <c r="AW27" s="39">
        <v>-10</v>
      </c>
      <c r="AX27" s="40">
        <v>1</v>
      </c>
      <c r="AY27" s="26"/>
      <c r="AZ27" s="27"/>
      <c r="BA27" s="27"/>
      <c r="BB27" s="27"/>
      <c r="BC27" s="27"/>
      <c r="BD27" s="27"/>
      <c r="BE27" s="27"/>
      <c r="BF27" s="27"/>
      <c r="BG27" s="27"/>
      <c r="BH27" s="26"/>
      <c r="BI27" s="39">
        <v>25</v>
      </c>
      <c r="BJ27" s="64" t="s">
        <v>247</v>
      </c>
      <c r="BK27" s="39">
        <v>1</v>
      </c>
      <c r="BL27" s="39">
        <v>3</v>
      </c>
      <c r="BM27" s="39">
        <v>-12</v>
      </c>
      <c r="BN27" s="40">
        <v>1</v>
      </c>
      <c r="BO27" s="26"/>
      <c r="BP27" s="27"/>
      <c r="BQ27" s="27"/>
      <c r="BR27" s="27"/>
      <c r="BS27" s="27"/>
      <c r="BT27" s="27"/>
      <c r="BU27" s="27"/>
      <c r="BV27" s="27"/>
      <c r="BW27" s="27"/>
      <c r="BX27" s="26"/>
      <c r="BY27" s="39">
        <v>25</v>
      </c>
      <c r="BZ27" s="64" t="s">
        <v>265</v>
      </c>
      <c r="CA27" s="39">
        <v>1</v>
      </c>
      <c r="CB27" s="39">
        <v>4</v>
      </c>
      <c r="CC27" s="39">
        <v>-6</v>
      </c>
      <c r="CD27" s="40">
        <v>1</v>
      </c>
      <c r="CE27" s="27"/>
      <c r="CF27" s="126">
        <v>3</v>
      </c>
      <c r="CG27" s="108" t="s">
        <v>331</v>
      </c>
      <c r="CH27" s="121">
        <v>8</v>
      </c>
      <c r="CI27" s="27"/>
      <c r="CJ27" s="50"/>
      <c r="CK27" s="118"/>
      <c r="CL27" s="49"/>
      <c r="CM27" s="49"/>
      <c r="CN27" s="49"/>
      <c r="CO27" s="112"/>
      <c r="CP27" s="27"/>
      <c r="CQ27" s="27"/>
    </row>
    <row r="28" spans="1:95" ht="18" customHeight="1">
      <c r="A28" s="36">
        <v>26</v>
      </c>
      <c r="B28" s="61" t="s">
        <v>245</v>
      </c>
      <c r="C28" s="26"/>
      <c r="D28" s="27"/>
      <c r="E28" s="27"/>
      <c r="F28" s="27"/>
      <c r="G28" s="27"/>
      <c r="H28" s="27"/>
      <c r="I28" s="27"/>
      <c r="J28" s="27"/>
      <c r="K28" s="27"/>
      <c r="L28" s="26"/>
      <c r="M28" s="39">
        <v>26</v>
      </c>
      <c r="N28" s="64" t="s">
        <v>246</v>
      </c>
      <c r="O28" s="39">
        <v>0</v>
      </c>
      <c r="P28" s="39">
        <v>1</v>
      </c>
      <c r="Q28" s="39">
        <v>-9</v>
      </c>
      <c r="R28" s="40">
        <v>0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39">
        <v>26</v>
      </c>
      <c r="AD28" s="64" t="s">
        <v>244</v>
      </c>
      <c r="AE28" s="39">
        <v>0</v>
      </c>
      <c r="AF28" s="39">
        <v>2</v>
      </c>
      <c r="AG28" s="39">
        <v>-14</v>
      </c>
      <c r="AH28" s="40">
        <v>0</v>
      </c>
      <c r="AI28" s="26"/>
      <c r="AJ28" s="27"/>
      <c r="AK28" s="27"/>
      <c r="AL28" s="27"/>
      <c r="AM28" s="27"/>
      <c r="AN28" s="27"/>
      <c r="AO28" s="27"/>
      <c r="AP28" s="27"/>
      <c r="AQ28" s="27"/>
      <c r="AR28" s="26"/>
      <c r="AS28" s="39">
        <v>26</v>
      </c>
      <c r="AT28" s="64" t="s">
        <v>266</v>
      </c>
      <c r="AU28" s="39">
        <v>1</v>
      </c>
      <c r="AV28" s="39">
        <v>2</v>
      </c>
      <c r="AW28" s="39">
        <v>-10</v>
      </c>
      <c r="AX28" s="40">
        <v>1</v>
      </c>
      <c r="AY28" s="26"/>
      <c r="AZ28" s="27"/>
      <c r="BA28" s="27"/>
      <c r="BB28" s="27"/>
      <c r="BC28" s="27"/>
      <c r="BD28" s="27"/>
      <c r="BE28" s="27"/>
      <c r="BF28" s="27"/>
      <c r="BG28" s="27"/>
      <c r="BH28" s="26"/>
      <c r="BI28" s="39">
        <v>26</v>
      </c>
      <c r="BJ28" s="64" t="s">
        <v>267</v>
      </c>
      <c r="BK28" s="39">
        <v>1</v>
      </c>
      <c r="BL28" s="39">
        <v>3</v>
      </c>
      <c r="BM28" s="39">
        <v>-14</v>
      </c>
      <c r="BN28" s="40">
        <v>1</v>
      </c>
      <c r="BO28" s="26"/>
      <c r="BP28" s="27"/>
      <c r="BQ28" s="27"/>
      <c r="BR28" s="27"/>
      <c r="BS28" s="27"/>
      <c r="BT28" s="27"/>
      <c r="BU28" s="27"/>
      <c r="BV28" s="27"/>
      <c r="BW28" s="27"/>
      <c r="BX28" s="26"/>
      <c r="BY28" s="39">
        <v>26</v>
      </c>
      <c r="BZ28" s="64" t="s">
        <v>271</v>
      </c>
      <c r="CA28" s="39">
        <v>1</v>
      </c>
      <c r="CB28" s="39">
        <v>4</v>
      </c>
      <c r="CC28" s="39">
        <v>-18</v>
      </c>
      <c r="CD28" s="40">
        <v>1</v>
      </c>
      <c r="CE28" s="27"/>
      <c r="CF28" s="126"/>
      <c r="CG28" s="108" t="s">
        <v>35</v>
      </c>
      <c r="CH28" s="122"/>
      <c r="CI28" s="27"/>
      <c r="CJ28" s="50"/>
      <c r="CK28" s="109"/>
      <c r="CL28" s="27"/>
      <c r="CM28" s="123" t="s">
        <v>331</v>
      </c>
      <c r="CN28" s="124"/>
      <c r="CO28" s="125"/>
      <c r="CP28" s="120">
        <v>10</v>
      </c>
      <c r="CQ28" s="27"/>
    </row>
    <row r="29" spans="1:95" ht="18" customHeight="1">
      <c r="A29" s="36">
        <v>27</v>
      </c>
      <c r="B29" s="61" t="s">
        <v>273</v>
      </c>
      <c r="C29" s="26"/>
      <c r="D29" s="27"/>
      <c r="E29" s="27"/>
      <c r="F29" s="27"/>
      <c r="G29" s="27"/>
      <c r="H29" s="27"/>
      <c r="I29" s="27"/>
      <c r="J29" s="27"/>
      <c r="K29" s="27"/>
      <c r="L29" s="26"/>
      <c r="M29" s="39">
        <v>27</v>
      </c>
      <c r="N29" s="64" t="s">
        <v>248</v>
      </c>
      <c r="O29" s="39">
        <v>0</v>
      </c>
      <c r="P29" s="39">
        <v>1</v>
      </c>
      <c r="Q29" s="39">
        <v>-9</v>
      </c>
      <c r="R29" s="40">
        <v>0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39">
        <v>27</v>
      </c>
      <c r="AD29" s="64" t="s">
        <v>240</v>
      </c>
      <c r="AE29" s="39">
        <v>0</v>
      </c>
      <c r="AF29" s="39">
        <v>2</v>
      </c>
      <c r="AG29" s="39">
        <v>-14</v>
      </c>
      <c r="AH29" s="40">
        <v>0</v>
      </c>
      <c r="AI29" s="26"/>
      <c r="AJ29" s="27"/>
      <c r="AK29" s="27"/>
      <c r="AL29" s="27"/>
      <c r="AM29" s="27"/>
      <c r="AN29" s="27"/>
      <c r="AO29" s="27"/>
      <c r="AP29" s="27"/>
      <c r="AQ29" s="27"/>
      <c r="AR29" s="26"/>
      <c r="AS29" s="39">
        <v>27</v>
      </c>
      <c r="AT29" s="64" t="s">
        <v>253</v>
      </c>
      <c r="AU29" s="39">
        <v>1</v>
      </c>
      <c r="AV29" s="39">
        <v>2</v>
      </c>
      <c r="AW29" s="39">
        <v>-18</v>
      </c>
      <c r="AX29" s="40">
        <v>1</v>
      </c>
      <c r="AY29" s="26"/>
      <c r="AZ29" s="27"/>
      <c r="BA29" s="27"/>
      <c r="BB29" s="27"/>
      <c r="BC29" s="27"/>
      <c r="BD29" s="27"/>
      <c r="BE29" s="27"/>
      <c r="BF29" s="27"/>
      <c r="BG29" s="27"/>
      <c r="BH29" s="26"/>
      <c r="BI29" s="39">
        <v>27</v>
      </c>
      <c r="BJ29" s="64" t="s">
        <v>266</v>
      </c>
      <c r="BK29" s="39">
        <v>1</v>
      </c>
      <c r="BL29" s="39">
        <v>3</v>
      </c>
      <c r="BM29" s="39">
        <v>-17</v>
      </c>
      <c r="BN29" s="40">
        <v>1</v>
      </c>
      <c r="BO29" s="26"/>
      <c r="BP29" s="27"/>
      <c r="BQ29" s="27"/>
      <c r="BR29" s="27"/>
      <c r="BS29" s="27"/>
      <c r="BT29" s="27"/>
      <c r="BU29" s="27"/>
      <c r="BV29" s="27"/>
      <c r="BW29" s="27"/>
      <c r="BX29" s="26"/>
      <c r="BY29" s="39">
        <v>27</v>
      </c>
      <c r="BZ29" s="64" t="s">
        <v>247</v>
      </c>
      <c r="CA29" s="39">
        <v>1</v>
      </c>
      <c r="CB29" s="39">
        <v>4</v>
      </c>
      <c r="CC29" s="39">
        <v>-18</v>
      </c>
      <c r="CD29" s="40">
        <v>1</v>
      </c>
      <c r="CE29" s="27"/>
      <c r="CF29" s="110"/>
      <c r="CG29" s="27"/>
      <c r="CH29" s="93"/>
      <c r="CI29" s="108" t="s">
        <v>331</v>
      </c>
      <c r="CJ29" s="112"/>
      <c r="CK29" s="109"/>
      <c r="CL29" s="27"/>
      <c r="CM29" s="123" t="s">
        <v>35</v>
      </c>
      <c r="CN29" s="124"/>
      <c r="CO29" s="125"/>
      <c r="CP29" s="120"/>
      <c r="CQ29" s="27"/>
    </row>
    <row r="30" spans="1:95" ht="18" customHeight="1">
      <c r="A30" s="36">
        <v>28</v>
      </c>
      <c r="B30" s="61" t="s">
        <v>240</v>
      </c>
      <c r="C30" s="26"/>
      <c r="D30" s="27"/>
      <c r="E30" s="27"/>
      <c r="F30" s="27"/>
      <c r="G30" s="27"/>
      <c r="H30" s="27"/>
      <c r="I30" s="27"/>
      <c r="J30" s="27"/>
      <c r="K30" s="27"/>
      <c r="L30" s="26"/>
      <c r="M30" s="39">
        <v>28</v>
      </c>
      <c r="N30" s="64" t="s">
        <v>247</v>
      </c>
      <c r="O30" s="39">
        <v>0</v>
      </c>
      <c r="P30" s="39">
        <v>1</v>
      </c>
      <c r="Q30" s="39">
        <v>-9</v>
      </c>
      <c r="R30" s="40">
        <v>0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39">
        <v>28</v>
      </c>
      <c r="AD30" s="64" t="s">
        <v>258</v>
      </c>
      <c r="AE30" s="39">
        <v>0</v>
      </c>
      <c r="AF30" s="39">
        <v>2</v>
      </c>
      <c r="AG30" s="39">
        <v>-15</v>
      </c>
      <c r="AH30" s="40">
        <v>0</v>
      </c>
      <c r="AI30" s="26"/>
      <c r="AJ30" s="27"/>
      <c r="AK30" s="27"/>
      <c r="AL30" s="27"/>
      <c r="AM30" s="27"/>
      <c r="AN30" s="27"/>
      <c r="AO30" s="27"/>
      <c r="AP30" s="27"/>
      <c r="AQ30" s="27"/>
      <c r="AR30" s="26"/>
      <c r="AS30" s="39">
        <v>28</v>
      </c>
      <c r="AT30" s="63" t="s">
        <v>285</v>
      </c>
      <c r="AU30" s="39">
        <v>1</v>
      </c>
      <c r="AV30" s="39">
        <v>2</v>
      </c>
      <c r="AW30" s="39">
        <v>-19</v>
      </c>
      <c r="AX30" s="40">
        <v>1</v>
      </c>
      <c r="AY30" s="26"/>
      <c r="AZ30" s="27"/>
      <c r="BA30" s="27"/>
      <c r="BB30" s="27"/>
      <c r="BC30" s="27"/>
      <c r="BD30" s="27"/>
      <c r="BE30" s="27"/>
      <c r="BF30" s="27"/>
      <c r="BG30" s="27"/>
      <c r="BH30" s="26"/>
      <c r="BI30" s="39">
        <v>28</v>
      </c>
      <c r="BJ30" s="63" t="s">
        <v>285</v>
      </c>
      <c r="BK30" s="39">
        <v>1</v>
      </c>
      <c r="BL30" s="39">
        <v>3</v>
      </c>
      <c r="BM30" s="39">
        <v>-26</v>
      </c>
      <c r="BN30" s="40">
        <v>1</v>
      </c>
      <c r="BO30" s="26"/>
      <c r="BP30" s="27"/>
      <c r="BQ30" s="27"/>
      <c r="BR30" s="27"/>
      <c r="BS30" s="27"/>
      <c r="BT30" s="27"/>
      <c r="BU30" s="27"/>
      <c r="BV30" s="27"/>
      <c r="BW30" s="27"/>
      <c r="BX30" s="26"/>
      <c r="BY30" s="39">
        <v>28</v>
      </c>
      <c r="BZ30" s="63" t="s">
        <v>285</v>
      </c>
      <c r="CA30" s="39">
        <v>1</v>
      </c>
      <c r="CB30" s="39">
        <v>4</v>
      </c>
      <c r="CC30" s="39">
        <v>-31</v>
      </c>
      <c r="CD30" s="40">
        <v>1</v>
      </c>
      <c r="CE30" s="27"/>
      <c r="CF30" s="110"/>
      <c r="CG30" s="27"/>
      <c r="CH30" s="93"/>
      <c r="CI30" s="108" t="s">
        <v>35</v>
      </c>
      <c r="CJ30" s="27"/>
      <c r="CK30" s="120">
        <v>8</v>
      </c>
      <c r="CL30" s="27"/>
      <c r="CM30" s="27"/>
      <c r="CN30" s="27"/>
      <c r="CO30" s="27"/>
      <c r="CP30" s="27"/>
      <c r="CQ30" s="27"/>
    </row>
    <row r="31" spans="1:95" ht="18" customHeight="1">
      <c r="A31" s="36">
        <v>29</v>
      </c>
      <c r="B31" s="61" t="s">
        <v>251</v>
      </c>
      <c r="C31" s="26"/>
      <c r="D31" s="27"/>
      <c r="E31" s="27"/>
      <c r="F31" s="27"/>
      <c r="G31" s="27"/>
      <c r="H31" s="27"/>
      <c r="I31" s="27"/>
      <c r="J31" s="27"/>
      <c r="K31" s="27"/>
      <c r="L31" s="26"/>
      <c r="M31" s="39">
        <v>29</v>
      </c>
      <c r="N31" s="64" t="s">
        <v>240</v>
      </c>
      <c r="O31" s="39">
        <v>0</v>
      </c>
      <c r="P31" s="39">
        <v>1</v>
      </c>
      <c r="Q31" s="39">
        <v>-9</v>
      </c>
      <c r="R31" s="40">
        <v>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39">
        <v>29</v>
      </c>
      <c r="AD31" s="64" t="s">
        <v>266</v>
      </c>
      <c r="AE31" s="39">
        <v>0</v>
      </c>
      <c r="AF31" s="39">
        <v>2</v>
      </c>
      <c r="AG31" s="39">
        <v>-17</v>
      </c>
      <c r="AH31" s="40">
        <v>0</v>
      </c>
      <c r="AI31" s="26"/>
      <c r="AJ31" s="27"/>
      <c r="AK31" s="27"/>
      <c r="AL31" s="27"/>
      <c r="AM31" s="27"/>
      <c r="AN31" s="27"/>
      <c r="AO31" s="27"/>
      <c r="AP31" s="27"/>
      <c r="AQ31" s="27"/>
      <c r="AR31" s="26"/>
      <c r="AS31" s="43">
        <v>29</v>
      </c>
      <c r="AT31" s="88" t="s">
        <v>258</v>
      </c>
      <c r="AU31" s="43">
        <v>0</v>
      </c>
      <c r="AV31" s="43">
        <v>3</v>
      </c>
      <c r="AW31" s="43">
        <v>-19</v>
      </c>
      <c r="AX31" s="89">
        <v>0</v>
      </c>
      <c r="AY31" s="26"/>
      <c r="AZ31" s="27"/>
      <c r="BA31" s="27"/>
      <c r="BB31" s="27"/>
      <c r="BC31" s="27"/>
      <c r="BD31" s="27"/>
      <c r="BE31" s="27"/>
      <c r="BF31" s="27"/>
      <c r="BG31" s="27"/>
      <c r="BH31" s="26"/>
      <c r="BI31" s="27"/>
      <c r="BJ31" s="27"/>
      <c r="BK31" s="27"/>
      <c r="BL31" s="27"/>
      <c r="BM31" s="27"/>
      <c r="BN31" s="27"/>
      <c r="BO31" s="26"/>
      <c r="BP31" s="27"/>
      <c r="BQ31" s="27"/>
      <c r="BR31" s="27"/>
      <c r="BS31" s="27"/>
      <c r="BT31" s="27"/>
      <c r="BU31" s="27"/>
      <c r="BV31" s="27"/>
      <c r="BW31" s="27"/>
      <c r="BX31" s="26"/>
      <c r="BY31" s="39">
        <v>29</v>
      </c>
      <c r="BZ31" s="37"/>
      <c r="CA31" s="39"/>
      <c r="CB31" s="39"/>
      <c r="CC31" s="39"/>
      <c r="CD31" s="40"/>
      <c r="CE31" s="27"/>
      <c r="CF31" s="113">
        <v>6</v>
      </c>
      <c r="CG31" s="108" t="s">
        <v>332</v>
      </c>
      <c r="CH31" s="121">
        <v>3</v>
      </c>
      <c r="CI31" s="27"/>
      <c r="CJ31" s="27"/>
      <c r="CK31" s="120"/>
      <c r="CL31" s="27"/>
      <c r="CM31" s="27"/>
      <c r="CN31" s="27"/>
      <c r="CO31" s="27"/>
      <c r="CP31" s="27"/>
      <c r="CQ31" s="27"/>
    </row>
    <row r="32" spans="1:95" ht="18" customHeight="1">
      <c r="A32" s="36">
        <v>31</v>
      </c>
      <c r="B32" s="61" t="s">
        <v>233</v>
      </c>
      <c r="C32" s="26"/>
      <c r="D32" s="27"/>
      <c r="E32" s="27"/>
      <c r="F32" s="27"/>
      <c r="G32" s="27"/>
      <c r="H32" s="27"/>
      <c r="I32" s="27"/>
      <c r="J32" s="27"/>
      <c r="K32" s="27"/>
      <c r="L32" s="26"/>
      <c r="M32" s="39">
        <v>30</v>
      </c>
      <c r="N32" s="64" t="s">
        <v>253</v>
      </c>
      <c r="O32" s="39">
        <v>0</v>
      </c>
      <c r="P32" s="39">
        <v>1</v>
      </c>
      <c r="Q32" s="39">
        <v>-10</v>
      </c>
      <c r="R32" s="40"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39">
        <v>30</v>
      </c>
      <c r="AD32" s="64" t="s">
        <v>241</v>
      </c>
      <c r="AE32" s="39">
        <v>0</v>
      </c>
      <c r="AF32" s="39">
        <v>2</v>
      </c>
      <c r="AG32" s="39">
        <v>-20</v>
      </c>
      <c r="AH32" s="40">
        <v>0</v>
      </c>
      <c r="AI32" s="26"/>
      <c r="AJ32" s="27"/>
      <c r="AK32" s="27"/>
      <c r="AL32" s="27"/>
      <c r="AM32" s="27"/>
      <c r="AN32" s="27"/>
      <c r="AO32" s="27"/>
      <c r="AP32" s="27"/>
      <c r="AQ32" s="27"/>
      <c r="AR32" s="26"/>
      <c r="AS32" s="43">
        <v>30</v>
      </c>
      <c r="AT32" s="88" t="s">
        <v>248</v>
      </c>
      <c r="AU32" s="43">
        <v>0</v>
      </c>
      <c r="AV32" s="43">
        <v>3</v>
      </c>
      <c r="AW32" s="43">
        <v>-24</v>
      </c>
      <c r="AX32" s="89">
        <v>0</v>
      </c>
      <c r="AY32" s="26"/>
      <c r="AZ32" s="27"/>
      <c r="BA32" s="27"/>
      <c r="BB32" s="27"/>
      <c r="BC32" s="27"/>
      <c r="BD32" s="27"/>
      <c r="BE32" s="27"/>
      <c r="BF32" s="27"/>
      <c r="BG32" s="27"/>
      <c r="BH32" s="26"/>
      <c r="BI32" s="27"/>
      <c r="BJ32" s="27"/>
      <c r="BK32" s="27"/>
      <c r="BL32" s="27"/>
      <c r="BM32" s="27"/>
      <c r="BN32" s="27"/>
      <c r="BO32" s="26"/>
      <c r="BP32" s="27"/>
      <c r="BQ32" s="27"/>
      <c r="BR32" s="27"/>
      <c r="BS32" s="27"/>
      <c r="BT32" s="27"/>
      <c r="BU32" s="27"/>
      <c r="BV32" s="27"/>
      <c r="BW32" s="27"/>
      <c r="BX32" s="26"/>
      <c r="BY32" s="39">
        <v>30</v>
      </c>
      <c r="BZ32" s="37"/>
      <c r="CA32" s="39"/>
      <c r="CB32" s="39"/>
      <c r="CC32" s="39"/>
      <c r="CD32" s="40"/>
      <c r="CE32" s="27"/>
      <c r="CF32" s="113"/>
      <c r="CG32" s="108" t="s">
        <v>83</v>
      </c>
      <c r="CH32" s="122"/>
      <c r="CI32" s="27"/>
      <c r="CJ32" s="27"/>
      <c r="CK32" s="27"/>
      <c r="CL32" s="27"/>
      <c r="CM32" s="27"/>
      <c r="CN32" s="27"/>
      <c r="CO32" s="27"/>
      <c r="CP32" s="27"/>
      <c r="CQ32" s="27"/>
    </row>
    <row r="33" spans="1:95" ht="18" customHeight="1">
      <c r="A33" s="36">
        <v>39</v>
      </c>
      <c r="B33" s="61" t="s">
        <v>267</v>
      </c>
      <c r="C33" s="26"/>
      <c r="D33" s="27"/>
      <c r="E33" s="27"/>
      <c r="F33" s="27"/>
      <c r="G33" s="27"/>
      <c r="H33" s="27"/>
      <c r="I33" s="27"/>
      <c r="J33" s="27"/>
      <c r="K33" s="27"/>
      <c r="L33" s="26"/>
      <c r="M33" s="39">
        <v>31</v>
      </c>
      <c r="N33" s="64" t="s">
        <v>262</v>
      </c>
      <c r="O33" s="39">
        <v>0</v>
      </c>
      <c r="P33" s="39">
        <v>1</v>
      </c>
      <c r="Q33" s="39">
        <v>-12</v>
      </c>
      <c r="R33" s="40">
        <v>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39">
        <v>31</v>
      </c>
      <c r="AD33" s="63" t="s">
        <v>285</v>
      </c>
      <c r="AE33" s="39">
        <v>0</v>
      </c>
      <c r="AF33" s="39">
        <v>2</v>
      </c>
      <c r="AG33" s="39">
        <v>-21</v>
      </c>
      <c r="AH33" s="40">
        <v>0</v>
      </c>
      <c r="AI33" s="26"/>
      <c r="AJ33" s="27"/>
      <c r="AK33" s="27"/>
      <c r="AL33" s="27"/>
      <c r="AM33" s="27"/>
      <c r="AN33" s="27"/>
      <c r="AO33" s="27"/>
      <c r="AP33" s="27"/>
      <c r="AQ33" s="27"/>
      <c r="AR33" s="26"/>
      <c r="AS33" s="43">
        <v>31</v>
      </c>
      <c r="AT33" s="88" t="s">
        <v>244</v>
      </c>
      <c r="AU33" s="43">
        <v>0</v>
      </c>
      <c r="AV33" s="43">
        <v>3</v>
      </c>
      <c r="AW33" s="43">
        <v>-25</v>
      </c>
      <c r="AX33" s="89">
        <v>0</v>
      </c>
      <c r="AY33" s="26"/>
      <c r="AZ33" s="27"/>
      <c r="BA33" s="27"/>
      <c r="BB33" s="27"/>
      <c r="BC33" s="27"/>
      <c r="BD33" s="27"/>
      <c r="BE33" s="27"/>
      <c r="BF33" s="27"/>
      <c r="BG33" s="27"/>
      <c r="BH33" s="26"/>
      <c r="BI33" s="27"/>
      <c r="BJ33" s="27"/>
      <c r="BK33" s="27"/>
      <c r="BL33" s="27"/>
      <c r="BM33" s="27"/>
      <c r="BN33" s="27"/>
      <c r="BO33" s="26"/>
      <c r="BP33" s="27"/>
      <c r="BQ33" s="27"/>
      <c r="BR33" s="27"/>
      <c r="BS33" s="27"/>
      <c r="BT33" s="27"/>
      <c r="BU33" s="27"/>
      <c r="BV33" s="27"/>
      <c r="BW33" s="27"/>
      <c r="BX33" s="26"/>
      <c r="BY33" s="39">
        <v>31</v>
      </c>
      <c r="BZ33" s="37"/>
      <c r="CA33" s="39"/>
      <c r="CB33" s="39"/>
      <c r="CC33" s="39"/>
      <c r="CD33" s="40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</row>
    <row r="34" spans="1:95" ht="18" customHeight="1">
      <c r="A34" s="36">
        <v>40</v>
      </c>
      <c r="B34" s="60" t="s">
        <v>285</v>
      </c>
      <c r="C34" s="26"/>
      <c r="D34" s="27"/>
      <c r="E34" s="27"/>
      <c r="F34" s="27"/>
      <c r="G34" s="27"/>
      <c r="H34" s="27"/>
      <c r="I34" s="27"/>
      <c r="J34" s="27"/>
      <c r="K34" s="27"/>
      <c r="L34" s="26"/>
      <c r="M34" s="39">
        <v>32</v>
      </c>
      <c r="N34" s="64" t="s">
        <v>266</v>
      </c>
      <c r="O34" s="39">
        <v>0</v>
      </c>
      <c r="P34" s="39">
        <v>1</v>
      </c>
      <c r="Q34" s="39">
        <v>-13</v>
      </c>
      <c r="R34" s="40">
        <v>0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39">
        <v>32</v>
      </c>
      <c r="AD34" s="64" t="s">
        <v>248</v>
      </c>
      <c r="AE34" s="39">
        <v>0</v>
      </c>
      <c r="AF34" s="39">
        <v>2</v>
      </c>
      <c r="AG34" s="39">
        <v>-22</v>
      </c>
      <c r="AH34" s="40">
        <v>0</v>
      </c>
      <c r="AI34" s="26"/>
      <c r="AJ34" s="27"/>
      <c r="AK34" s="27"/>
      <c r="AL34" s="27"/>
      <c r="AM34" s="27"/>
      <c r="AN34" s="27"/>
      <c r="AO34" s="27"/>
      <c r="AP34" s="27"/>
      <c r="AQ34" s="27"/>
      <c r="AR34" s="26"/>
      <c r="AS34" s="43">
        <v>32</v>
      </c>
      <c r="AT34" s="88" t="s">
        <v>241</v>
      </c>
      <c r="AU34" s="43">
        <v>0</v>
      </c>
      <c r="AV34" s="43">
        <v>3</v>
      </c>
      <c r="AW34" s="43">
        <v>-27</v>
      </c>
      <c r="AX34" s="89">
        <v>0</v>
      </c>
      <c r="AY34" s="26"/>
      <c r="AZ34" s="27"/>
      <c r="BA34" s="27"/>
      <c r="BB34" s="27"/>
      <c r="BC34" s="27"/>
      <c r="BD34" s="27"/>
      <c r="BE34" s="27"/>
      <c r="BF34" s="27"/>
      <c r="BG34" s="27"/>
      <c r="BH34" s="26"/>
      <c r="BI34" s="27"/>
      <c r="BJ34" s="27"/>
      <c r="BK34" s="27"/>
      <c r="BL34" s="27"/>
      <c r="BM34" s="27"/>
      <c r="BN34" s="27"/>
      <c r="BO34" s="26"/>
      <c r="BP34" s="27"/>
      <c r="BQ34" s="27"/>
      <c r="BR34" s="27"/>
      <c r="BS34" s="27"/>
      <c r="BT34" s="27"/>
      <c r="BU34" s="27"/>
      <c r="BV34" s="27"/>
      <c r="BW34" s="27"/>
      <c r="BX34" s="26"/>
      <c r="BY34" s="39">
        <v>32</v>
      </c>
      <c r="BZ34" s="37"/>
      <c r="CA34" s="39"/>
      <c r="CB34" s="39"/>
      <c r="CC34" s="39"/>
      <c r="CD34" s="40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</row>
    <row r="35" spans="1:95" ht="18" customHeight="1">
      <c r="A35" s="27"/>
      <c r="B35" s="27"/>
      <c r="C35" s="26"/>
      <c r="D35" s="27"/>
      <c r="E35" s="27"/>
      <c r="F35" s="27"/>
      <c r="G35" s="27"/>
      <c r="H35" s="27"/>
      <c r="I35" s="27"/>
      <c r="J35" s="27"/>
      <c r="K35" s="27"/>
      <c r="L35" s="26"/>
      <c r="M35" s="27"/>
      <c r="N35" s="27"/>
      <c r="O35" s="27"/>
      <c r="P35" s="27"/>
      <c r="Q35" s="27"/>
      <c r="R35" s="2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7"/>
      <c r="AK35" s="27"/>
      <c r="AL35" s="27"/>
      <c r="AM35" s="27"/>
      <c r="AN35" s="27"/>
      <c r="AO35" s="27"/>
      <c r="AP35" s="27"/>
      <c r="AQ35" s="27"/>
      <c r="AR35" s="26"/>
      <c r="AS35" s="26"/>
      <c r="AT35" s="26"/>
      <c r="AU35" s="26"/>
      <c r="AV35" s="26"/>
      <c r="AW35" s="26"/>
      <c r="AX35" s="26"/>
      <c r="AY35" s="26"/>
      <c r="AZ35" s="27"/>
      <c r="BA35" s="27"/>
      <c r="BB35" s="27"/>
      <c r="BC35" s="27"/>
      <c r="BD35" s="27"/>
      <c r="BE35" s="27"/>
      <c r="BF35" s="27"/>
      <c r="BG35" s="27"/>
      <c r="BH35" s="26"/>
      <c r="BI35" s="27"/>
      <c r="BJ35" s="27"/>
      <c r="BK35" s="27"/>
      <c r="BL35" s="27"/>
      <c r="BM35" s="27"/>
      <c r="BN35" s="27"/>
      <c r="BO35" s="26"/>
      <c r="BP35" s="27"/>
      <c r="BQ35" s="27"/>
      <c r="BR35" s="27"/>
      <c r="BS35" s="27"/>
      <c r="BT35" s="27"/>
      <c r="BU35" s="27"/>
      <c r="BV35" s="27"/>
      <c r="BW35" s="27"/>
      <c r="BX35" s="26"/>
      <c r="BY35" s="39">
        <v>33</v>
      </c>
      <c r="BZ35" s="37"/>
      <c r="CA35" s="39"/>
      <c r="CB35" s="39"/>
      <c r="CC35" s="39"/>
      <c r="CD35" s="40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</row>
    <row r="36" spans="1:95" ht="18" customHeight="1">
      <c r="A36" s="27"/>
      <c r="B36" s="27"/>
      <c r="C36" s="26"/>
      <c r="D36" s="27"/>
      <c r="E36" s="27"/>
      <c r="F36" s="27"/>
      <c r="G36" s="27"/>
      <c r="H36" s="27"/>
      <c r="I36" s="27"/>
      <c r="J36" s="27"/>
      <c r="K36" s="27"/>
      <c r="L36" s="26"/>
      <c r="M36" s="27"/>
      <c r="N36" s="27"/>
      <c r="O36" s="27"/>
      <c r="P36" s="27"/>
      <c r="Q36" s="27"/>
      <c r="R36" s="2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7"/>
      <c r="AK36" s="27"/>
      <c r="AL36" s="27"/>
      <c r="AM36" s="27"/>
      <c r="AN36" s="27"/>
      <c r="AO36" s="27"/>
      <c r="AP36" s="27"/>
      <c r="AQ36" s="27"/>
      <c r="AR36" s="26"/>
      <c r="AS36" s="26"/>
      <c r="AT36" s="26"/>
      <c r="AU36" s="26"/>
      <c r="AV36" s="26"/>
      <c r="AW36" s="26"/>
      <c r="AX36" s="26"/>
      <c r="AY36" s="26"/>
      <c r="AZ36" s="27"/>
      <c r="BA36" s="27"/>
      <c r="BB36" s="27"/>
      <c r="BC36" s="27"/>
      <c r="BD36" s="27"/>
      <c r="BE36" s="27"/>
      <c r="BF36" s="27"/>
      <c r="BG36" s="27"/>
      <c r="BH36" s="26"/>
      <c r="BI36" s="27"/>
      <c r="BJ36" s="27"/>
      <c r="BK36" s="27"/>
      <c r="BL36" s="27"/>
      <c r="BM36" s="27"/>
      <c r="BN36" s="27"/>
      <c r="BO36" s="26"/>
      <c r="BP36" s="27"/>
      <c r="BQ36" s="27"/>
      <c r="BR36" s="27"/>
      <c r="BS36" s="27"/>
      <c r="BT36" s="27"/>
      <c r="BU36" s="27"/>
      <c r="BV36" s="27"/>
      <c r="BW36" s="27"/>
      <c r="BX36" s="26"/>
      <c r="BY36" s="39">
        <v>34</v>
      </c>
      <c r="BZ36" s="37"/>
      <c r="CA36" s="39"/>
      <c r="CB36" s="39"/>
      <c r="CC36" s="39"/>
      <c r="CD36" s="40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</row>
    <row r="37" spans="1:95" ht="18" customHeight="1">
      <c r="A37" s="27"/>
      <c r="B37" s="27"/>
      <c r="C37" s="26"/>
      <c r="D37" s="27"/>
      <c r="E37" s="27"/>
      <c r="F37" s="27"/>
      <c r="G37" s="27"/>
      <c r="H37" s="27"/>
      <c r="I37" s="27"/>
      <c r="J37" s="27"/>
      <c r="K37" s="27"/>
      <c r="L37" s="26"/>
      <c r="M37" s="27"/>
      <c r="N37" s="27"/>
      <c r="O37" s="27"/>
      <c r="P37" s="27"/>
      <c r="Q37" s="27"/>
      <c r="R37" s="2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27"/>
      <c r="AL37" s="27"/>
      <c r="AM37" s="27"/>
      <c r="AN37" s="27"/>
      <c r="AO37" s="27"/>
      <c r="AP37" s="27"/>
      <c r="AQ37" s="27"/>
      <c r="AR37" s="26"/>
      <c r="AS37" s="26"/>
      <c r="AT37" s="26"/>
      <c r="AU37" s="26"/>
      <c r="AV37" s="26"/>
      <c r="AW37" s="26"/>
      <c r="AX37" s="26"/>
      <c r="AY37" s="26"/>
      <c r="AZ37" s="27"/>
      <c r="BA37" s="27"/>
      <c r="BB37" s="27"/>
      <c r="BC37" s="27"/>
      <c r="BD37" s="27"/>
      <c r="BE37" s="27"/>
      <c r="BF37" s="27"/>
      <c r="BG37" s="27"/>
      <c r="BH37" s="26"/>
      <c r="BI37" s="27"/>
      <c r="BJ37" s="27"/>
      <c r="BK37" s="27"/>
      <c r="BL37" s="27"/>
      <c r="BM37" s="27"/>
      <c r="BN37" s="27"/>
      <c r="BO37" s="26"/>
      <c r="BP37" s="27"/>
      <c r="BQ37" s="27"/>
      <c r="BR37" s="27"/>
      <c r="BS37" s="27"/>
      <c r="BT37" s="27"/>
      <c r="BU37" s="27"/>
      <c r="BV37" s="27"/>
      <c r="BW37" s="27"/>
      <c r="BX37" s="26"/>
      <c r="BY37" s="39">
        <v>35</v>
      </c>
      <c r="BZ37" s="37"/>
      <c r="CA37" s="39"/>
      <c r="CB37" s="39"/>
      <c r="CC37" s="39"/>
      <c r="CD37" s="40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</row>
    <row r="38" spans="1:95" ht="18" customHeight="1">
      <c r="A38" s="27"/>
      <c r="B38" s="27"/>
      <c r="C38" s="26"/>
      <c r="D38" s="27"/>
      <c r="E38" s="27"/>
      <c r="F38" s="27"/>
      <c r="G38" s="27"/>
      <c r="H38" s="27"/>
      <c r="I38" s="27"/>
      <c r="J38" s="27"/>
      <c r="K38" s="27"/>
      <c r="L38" s="26"/>
      <c r="M38" s="27"/>
      <c r="N38" s="27"/>
      <c r="O38" s="27"/>
      <c r="P38" s="27"/>
      <c r="Q38" s="27"/>
      <c r="R38" s="2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7"/>
      <c r="AK38" s="27"/>
      <c r="AL38" s="27"/>
      <c r="AM38" s="27"/>
      <c r="AN38" s="27"/>
      <c r="AO38" s="27"/>
      <c r="AP38" s="27"/>
      <c r="AQ38" s="27"/>
      <c r="AR38" s="26"/>
      <c r="AS38" s="26"/>
      <c r="AT38" s="26"/>
      <c r="AU38" s="26"/>
      <c r="AV38" s="26"/>
      <c r="AW38" s="26"/>
      <c r="AX38" s="26"/>
      <c r="AY38" s="26"/>
      <c r="AZ38" s="27"/>
      <c r="BA38" s="27"/>
      <c r="BB38" s="27"/>
      <c r="BC38" s="27"/>
      <c r="BD38" s="27"/>
      <c r="BE38" s="27"/>
      <c r="BF38" s="27"/>
      <c r="BG38" s="27"/>
      <c r="BH38" s="26"/>
      <c r="BI38" s="27"/>
      <c r="BJ38" s="27"/>
      <c r="BK38" s="27"/>
      <c r="BL38" s="27"/>
      <c r="BM38" s="27"/>
      <c r="BN38" s="27"/>
      <c r="BO38" s="26"/>
      <c r="BP38" s="27"/>
      <c r="BQ38" s="27"/>
      <c r="BR38" s="27"/>
      <c r="BS38" s="27"/>
      <c r="BT38" s="27"/>
      <c r="BU38" s="27"/>
      <c r="BV38" s="27"/>
      <c r="BW38" s="27"/>
      <c r="BX38" s="26"/>
      <c r="BY38" s="39">
        <v>36</v>
      </c>
      <c r="BZ38" s="37"/>
      <c r="CA38" s="39"/>
      <c r="CB38" s="39"/>
      <c r="CC38" s="39"/>
      <c r="CD38" s="40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</row>
    <row r="39" spans="1:95" ht="18" customHeight="1">
      <c r="A39" s="27"/>
      <c r="B39" s="27"/>
      <c r="C39" s="26"/>
      <c r="D39" s="27"/>
      <c r="E39" s="27"/>
      <c r="F39" s="27"/>
      <c r="G39" s="27"/>
      <c r="H39" s="27"/>
      <c r="I39" s="27"/>
      <c r="J39" s="27"/>
      <c r="K39" s="27"/>
      <c r="L39" s="26"/>
      <c r="M39" s="27"/>
      <c r="N39" s="27"/>
      <c r="O39" s="27"/>
      <c r="P39" s="27"/>
      <c r="Q39" s="27"/>
      <c r="R39" s="2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/>
      <c r="AK39" s="27"/>
      <c r="AL39" s="27"/>
      <c r="AM39" s="27"/>
      <c r="AN39" s="27"/>
      <c r="AO39" s="27"/>
      <c r="AP39" s="27"/>
      <c r="AQ39" s="27"/>
      <c r="AR39" s="26"/>
      <c r="AS39" s="26"/>
      <c r="AT39" s="26"/>
      <c r="AU39" s="26"/>
      <c r="AV39" s="26"/>
      <c r="AW39" s="26"/>
      <c r="AX39" s="26"/>
      <c r="AY39" s="26"/>
      <c r="AZ39" s="27"/>
      <c r="BA39" s="27"/>
      <c r="BB39" s="27"/>
      <c r="BC39" s="27"/>
      <c r="BD39" s="27"/>
      <c r="BE39" s="27"/>
      <c r="BF39" s="27"/>
      <c r="BG39" s="27"/>
      <c r="BH39" s="26"/>
      <c r="BI39" s="27"/>
      <c r="BJ39" s="27"/>
      <c r="BK39" s="27"/>
      <c r="BL39" s="27"/>
      <c r="BM39" s="27"/>
      <c r="BN39" s="27"/>
      <c r="BO39" s="26"/>
      <c r="BP39" s="27"/>
      <c r="BQ39" s="27"/>
      <c r="BR39" s="27"/>
      <c r="BS39" s="27"/>
      <c r="BT39" s="27"/>
      <c r="BU39" s="27"/>
      <c r="BV39" s="27"/>
      <c r="BW39" s="27"/>
      <c r="BX39" s="26"/>
      <c r="BY39" s="39">
        <v>37</v>
      </c>
      <c r="BZ39" s="37"/>
      <c r="CA39" s="39"/>
      <c r="CB39" s="39"/>
      <c r="CC39" s="39"/>
      <c r="CD39" s="40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</row>
    <row r="40" spans="1:95" ht="18" customHeight="1">
      <c r="A40" s="27"/>
      <c r="B40" s="27"/>
      <c r="C40" s="26"/>
      <c r="D40" s="27"/>
      <c r="E40" s="27"/>
      <c r="F40" s="27"/>
      <c r="G40" s="27"/>
      <c r="H40" s="27"/>
      <c r="I40" s="27"/>
      <c r="J40" s="27"/>
      <c r="K40" s="27"/>
      <c r="L40" s="26"/>
      <c r="M40" s="27"/>
      <c r="N40" s="27"/>
      <c r="O40" s="27"/>
      <c r="P40" s="27"/>
      <c r="Q40" s="27"/>
      <c r="R40" s="2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7"/>
      <c r="AK40" s="27"/>
      <c r="AL40" s="27"/>
      <c r="AM40" s="27"/>
      <c r="AN40" s="27"/>
      <c r="AO40" s="27"/>
      <c r="AP40" s="27"/>
      <c r="AQ40" s="27"/>
      <c r="AR40" s="26"/>
      <c r="AS40" s="26"/>
      <c r="AT40" s="26"/>
      <c r="AU40" s="26"/>
      <c r="AV40" s="26"/>
      <c r="AW40" s="26"/>
      <c r="AX40" s="26"/>
      <c r="AY40" s="26"/>
      <c r="AZ40" s="27"/>
      <c r="BA40" s="27"/>
      <c r="BB40" s="27"/>
      <c r="BC40" s="27"/>
      <c r="BD40" s="27"/>
      <c r="BE40" s="27"/>
      <c r="BF40" s="27"/>
      <c r="BG40" s="27"/>
      <c r="BH40" s="26"/>
      <c r="BI40" s="27"/>
      <c r="BJ40" s="27"/>
      <c r="BK40" s="27"/>
      <c r="BL40" s="27"/>
      <c r="BM40" s="27"/>
      <c r="BN40" s="27"/>
      <c r="BO40" s="26"/>
      <c r="BP40" s="27"/>
      <c r="BQ40" s="27"/>
      <c r="BR40" s="27"/>
      <c r="BS40" s="27"/>
      <c r="BT40" s="27"/>
      <c r="BU40" s="27"/>
      <c r="BV40" s="27"/>
      <c r="BW40" s="27"/>
      <c r="BX40" s="26"/>
      <c r="BY40" s="39">
        <v>38</v>
      </c>
      <c r="BZ40" s="37"/>
      <c r="CA40" s="39"/>
      <c r="CB40" s="39"/>
      <c r="CC40" s="39"/>
      <c r="CD40" s="40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</row>
    <row r="41" spans="1:95" ht="18" customHeight="1">
      <c r="A41" s="27"/>
      <c r="B41" s="27"/>
      <c r="C41" s="26"/>
      <c r="D41" s="27"/>
      <c r="E41" s="27"/>
      <c r="F41" s="27"/>
      <c r="G41" s="27"/>
      <c r="H41" s="27"/>
      <c r="I41" s="27"/>
      <c r="J41" s="27"/>
      <c r="K41" s="27"/>
      <c r="L41" s="26"/>
      <c r="M41" s="27"/>
      <c r="N41" s="27"/>
      <c r="O41" s="27"/>
      <c r="P41" s="27"/>
      <c r="Q41" s="27"/>
      <c r="R41" s="27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7"/>
      <c r="AK41" s="27"/>
      <c r="AL41" s="27"/>
      <c r="AM41" s="27"/>
      <c r="AN41" s="27"/>
      <c r="AO41" s="27"/>
      <c r="AP41" s="27"/>
      <c r="AQ41" s="27"/>
      <c r="AR41" s="26"/>
      <c r="AS41" s="26"/>
      <c r="AT41" s="26"/>
      <c r="AU41" s="26"/>
      <c r="AV41" s="26"/>
      <c r="AW41" s="26"/>
      <c r="AX41" s="26"/>
      <c r="AY41" s="26"/>
      <c r="AZ41" s="27"/>
      <c r="BA41" s="27"/>
      <c r="BB41" s="27"/>
      <c r="BC41" s="27"/>
      <c r="BD41" s="27"/>
      <c r="BE41" s="27"/>
      <c r="BF41" s="27"/>
      <c r="BG41" s="27"/>
      <c r="BH41" s="26"/>
      <c r="BI41" s="27"/>
      <c r="BJ41" s="27"/>
      <c r="BK41" s="27"/>
      <c r="BL41" s="27"/>
      <c r="BM41" s="27"/>
      <c r="BN41" s="27"/>
      <c r="BO41" s="26"/>
      <c r="BP41" s="27"/>
      <c r="BQ41" s="27"/>
      <c r="BR41" s="27"/>
      <c r="BS41" s="27"/>
      <c r="BT41" s="27"/>
      <c r="BU41" s="27"/>
      <c r="BV41" s="27"/>
      <c r="BW41" s="27"/>
      <c r="BX41" s="26"/>
      <c r="BY41" s="39">
        <v>39</v>
      </c>
      <c r="BZ41" s="37"/>
      <c r="CA41" s="39"/>
      <c r="CB41" s="39"/>
      <c r="CC41" s="39"/>
      <c r="CD41" s="40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</row>
    <row r="42" spans="1:95" ht="18" customHeight="1">
      <c r="A42" s="27"/>
      <c r="B42" s="27"/>
      <c r="C42" s="26"/>
      <c r="D42" s="27"/>
      <c r="E42" s="27"/>
      <c r="F42" s="27"/>
      <c r="G42" s="27"/>
      <c r="H42" s="27"/>
      <c r="I42" s="27"/>
      <c r="J42" s="27"/>
      <c r="K42" s="27"/>
      <c r="L42" s="26"/>
      <c r="M42" s="27"/>
      <c r="N42" s="27"/>
      <c r="O42" s="27"/>
      <c r="P42" s="27"/>
      <c r="Q42" s="27"/>
      <c r="R42" s="27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  <c r="AK42" s="27"/>
      <c r="AL42" s="27"/>
      <c r="AM42" s="27"/>
      <c r="AN42" s="27"/>
      <c r="AO42" s="27"/>
      <c r="AP42" s="27"/>
      <c r="AQ42" s="27"/>
      <c r="AR42" s="26"/>
      <c r="AS42" s="26"/>
      <c r="AT42" s="26"/>
      <c r="AU42" s="26"/>
      <c r="AV42" s="26"/>
      <c r="AW42" s="26"/>
      <c r="AX42" s="26"/>
      <c r="AY42" s="26"/>
      <c r="AZ42" s="27"/>
      <c r="BA42" s="27"/>
      <c r="BB42" s="27"/>
      <c r="BC42" s="27"/>
      <c r="BD42" s="27"/>
      <c r="BE42" s="27"/>
      <c r="BF42" s="27"/>
      <c r="BG42" s="27"/>
      <c r="BH42" s="26"/>
      <c r="BI42" s="27"/>
      <c r="BJ42" s="27"/>
      <c r="BK42" s="27"/>
      <c r="BL42" s="27"/>
      <c r="BM42" s="27"/>
      <c r="BN42" s="27"/>
      <c r="BO42" s="26"/>
      <c r="BP42" s="27"/>
      <c r="BQ42" s="27"/>
      <c r="BR42" s="27"/>
      <c r="BS42" s="27"/>
      <c r="BT42" s="27"/>
      <c r="BU42" s="27"/>
      <c r="BV42" s="27"/>
      <c r="BW42" s="27"/>
      <c r="BX42" s="26"/>
      <c r="BY42" s="39">
        <v>40</v>
      </c>
      <c r="BZ42" s="37"/>
      <c r="CA42" s="39"/>
      <c r="CB42" s="39"/>
      <c r="CC42" s="39"/>
      <c r="CD42" s="40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</row>
    <row r="43" spans="1:95" ht="18" customHeight="1">
      <c r="A43" s="27"/>
      <c r="B43" s="2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7"/>
      <c r="O43" s="27"/>
      <c r="P43" s="27"/>
      <c r="Q43" s="27"/>
      <c r="R43" s="27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7"/>
      <c r="AK43" s="27"/>
      <c r="AL43" s="27"/>
      <c r="AM43" s="27"/>
      <c r="AN43" s="27"/>
      <c r="AO43" s="27"/>
      <c r="AP43" s="27"/>
      <c r="AQ43" s="27"/>
      <c r="AR43" s="26"/>
      <c r="AS43" s="26"/>
      <c r="AT43" s="26"/>
      <c r="AU43" s="26"/>
      <c r="AV43" s="26"/>
      <c r="AW43" s="26"/>
      <c r="AX43" s="26"/>
      <c r="AY43" s="26"/>
      <c r="AZ43" s="27"/>
      <c r="BA43" s="27"/>
      <c r="BB43" s="27"/>
      <c r="BC43" s="27"/>
      <c r="BD43" s="27"/>
      <c r="BE43" s="27"/>
      <c r="BF43" s="27"/>
      <c r="BG43" s="27"/>
      <c r="BH43" s="26"/>
      <c r="BI43" s="27"/>
      <c r="BJ43" s="27"/>
      <c r="BK43" s="27"/>
      <c r="BL43" s="27"/>
      <c r="BM43" s="27"/>
      <c r="BN43" s="27"/>
      <c r="BO43" s="26"/>
      <c r="BP43" s="27"/>
      <c r="BQ43" s="27"/>
      <c r="BR43" s="27"/>
      <c r="BS43" s="27"/>
      <c r="BT43" s="27"/>
      <c r="BU43" s="27"/>
      <c r="BV43" s="27"/>
      <c r="BW43" s="27"/>
      <c r="BX43" s="26"/>
      <c r="BY43" s="39">
        <v>41</v>
      </c>
      <c r="BZ43" s="37"/>
      <c r="CA43" s="39"/>
      <c r="CB43" s="39"/>
      <c r="CC43" s="39"/>
      <c r="CD43" s="40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</row>
    <row r="44" spans="1:95" ht="18" customHeight="1">
      <c r="A44" s="27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27"/>
      <c r="O44" s="27"/>
      <c r="P44" s="27"/>
      <c r="Q44" s="27"/>
      <c r="R44" s="2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7"/>
      <c r="BJ44" s="27"/>
      <c r="BK44" s="27"/>
      <c r="BL44" s="27"/>
      <c r="BM44" s="27"/>
      <c r="BN44" s="27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39">
        <v>42</v>
      </c>
      <c r="BZ44" s="37"/>
      <c r="CA44" s="39"/>
      <c r="CB44" s="39"/>
      <c r="CC44" s="39"/>
      <c r="CD44" s="40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</row>
    <row r="45" spans="1:95" ht="18" customHeight="1">
      <c r="A45" s="27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27"/>
      <c r="O45" s="27"/>
      <c r="P45" s="27"/>
      <c r="Q45" s="27"/>
      <c r="R45" s="27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7"/>
      <c r="BJ45" s="27"/>
      <c r="BK45" s="27"/>
      <c r="BL45" s="27"/>
      <c r="BM45" s="27"/>
      <c r="BN45" s="27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39">
        <v>43</v>
      </c>
      <c r="BZ45" s="37"/>
      <c r="CA45" s="39"/>
      <c r="CB45" s="39"/>
      <c r="CC45" s="39"/>
      <c r="CD45" s="40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</row>
    <row r="46" spans="1:95" ht="18" customHeight="1">
      <c r="A46" s="27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7"/>
      <c r="P46" s="27"/>
      <c r="Q46" s="27"/>
      <c r="R46" s="27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7"/>
      <c r="BJ46" s="27"/>
      <c r="BK46" s="27"/>
      <c r="BL46" s="27"/>
      <c r="BM46" s="27"/>
      <c r="BN46" s="27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39">
        <v>44</v>
      </c>
      <c r="BZ46" s="37"/>
      <c r="CA46" s="39"/>
      <c r="CB46" s="39"/>
      <c r="CC46" s="39"/>
      <c r="CD46" s="40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</row>
    <row r="47" spans="1:95" ht="18" customHeight="1">
      <c r="A47" s="27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7"/>
      <c r="P47" s="27"/>
      <c r="Q47" s="27"/>
      <c r="R47" s="27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7"/>
      <c r="BJ47" s="27"/>
      <c r="BK47" s="27"/>
      <c r="BL47" s="27"/>
      <c r="BM47" s="27"/>
      <c r="BN47" s="27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39">
        <v>45</v>
      </c>
      <c r="BZ47" s="37"/>
      <c r="CA47" s="39"/>
      <c r="CB47" s="39"/>
      <c r="CC47" s="39"/>
      <c r="CD47" s="40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</row>
    <row r="48" spans="1:95" ht="18" customHeight="1">
      <c r="A48" s="27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7"/>
      <c r="P48" s="27"/>
      <c r="Q48" s="27"/>
      <c r="R48" s="27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7"/>
      <c r="BJ48" s="27"/>
      <c r="BK48" s="27"/>
      <c r="BL48" s="27"/>
      <c r="BM48" s="27"/>
      <c r="BN48" s="27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39">
        <v>46</v>
      </c>
      <c r="BZ48" s="37"/>
      <c r="CA48" s="39"/>
      <c r="CB48" s="39"/>
      <c r="CC48" s="39"/>
      <c r="CD48" s="40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</row>
    <row r="49" spans="1:95" ht="18" customHeight="1">
      <c r="A49" s="27"/>
      <c r="B49" s="2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7"/>
      <c r="P49" s="27"/>
      <c r="Q49" s="27"/>
      <c r="R49" s="27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7"/>
      <c r="BJ49" s="27"/>
      <c r="BK49" s="27"/>
      <c r="BL49" s="27"/>
      <c r="BM49" s="27"/>
      <c r="BN49" s="27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39">
        <v>47</v>
      </c>
      <c r="BZ49" s="37"/>
      <c r="CA49" s="39"/>
      <c r="CB49" s="39"/>
      <c r="CC49" s="39"/>
      <c r="CD49" s="40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</row>
    <row r="50" spans="1:95" ht="18" customHeight="1">
      <c r="A50" s="27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7"/>
      <c r="P50" s="27"/>
      <c r="Q50" s="27"/>
      <c r="R50" s="27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7"/>
      <c r="BJ50" s="27"/>
      <c r="BK50" s="27"/>
      <c r="BL50" s="27"/>
      <c r="BM50" s="27"/>
      <c r="BN50" s="27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39">
        <v>48</v>
      </c>
      <c r="BZ50" s="37"/>
      <c r="CA50" s="39"/>
      <c r="CB50" s="39"/>
      <c r="CC50" s="39"/>
      <c r="CD50" s="40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</row>
    <row r="51" spans="1:95" ht="18" customHeight="1">
      <c r="A51" s="27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27"/>
      <c r="O51" s="27"/>
      <c r="P51" s="27"/>
      <c r="Q51" s="27"/>
      <c r="R51" s="27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7"/>
      <c r="BJ51" s="27"/>
      <c r="BK51" s="27"/>
      <c r="BL51" s="27"/>
      <c r="BM51" s="27"/>
      <c r="BN51" s="27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39">
        <v>49</v>
      </c>
      <c r="BZ51" s="37"/>
      <c r="CA51" s="39"/>
      <c r="CB51" s="39"/>
      <c r="CC51" s="39"/>
      <c r="CD51" s="40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</row>
    <row r="52" spans="1:95" ht="18" customHeight="1">
      <c r="A52" s="27"/>
      <c r="B52" s="2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27"/>
      <c r="O52" s="27"/>
      <c r="P52" s="27"/>
      <c r="Q52" s="27"/>
      <c r="R52" s="27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7"/>
      <c r="BJ52" s="27"/>
      <c r="BK52" s="27"/>
      <c r="BL52" s="27"/>
      <c r="BM52" s="27"/>
      <c r="BN52" s="27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39">
        <v>50</v>
      </c>
      <c r="BZ52" s="37"/>
      <c r="CA52" s="39"/>
      <c r="CB52" s="39"/>
      <c r="CC52" s="39"/>
      <c r="CD52" s="40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</row>
    <row r="53" spans="1:95" ht="18" customHeight="1">
      <c r="A53" s="27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7"/>
      <c r="O53" s="27"/>
      <c r="P53" s="27"/>
      <c r="Q53" s="27"/>
      <c r="R53" s="27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7"/>
      <c r="BJ53" s="27"/>
      <c r="BK53" s="27"/>
      <c r="BL53" s="27"/>
      <c r="BM53" s="27"/>
      <c r="BN53" s="27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39">
        <v>51</v>
      </c>
      <c r="BZ53" s="37"/>
      <c r="CA53" s="39"/>
      <c r="CB53" s="39"/>
      <c r="CC53" s="39"/>
      <c r="CD53" s="40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</row>
    <row r="54" spans="1:95" ht="18" customHeight="1">
      <c r="A54" s="27"/>
      <c r="B54" s="2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27"/>
      <c r="O54" s="27"/>
      <c r="P54" s="27"/>
      <c r="Q54" s="27"/>
      <c r="R54" s="27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7"/>
      <c r="BJ54" s="27"/>
      <c r="BK54" s="27"/>
      <c r="BL54" s="27"/>
      <c r="BM54" s="27"/>
      <c r="BN54" s="27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39">
        <v>52</v>
      </c>
      <c r="BZ54" s="37"/>
      <c r="CA54" s="39"/>
      <c r="CB54" s="39"/>
      <c r="CC54" s="39"/>
      <c r="CD54" s="40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</row>
    <row r="55" spans="1:95" ht="18" customHeight="1">
      <c r="A55" s="27"/>
      <c r="B55" s="2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27"/>
      <c r="O55" s="27"/>
      <c r="P55" s="27"/>
      <c r="Q55" s="27"/>
      <c r="R55" s="27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7"/>
      <c r="BJ55" s="27"/>
      <c r="BK55" s="27"/>
      <c r="BL55" s="27"/>
      <c r="BM55" s="27"/>
      <c r="BN55" s="27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39">
        <v>53</v>
      </c>
      <c r="BZ55" s="37"/>
      <c r="CA55" s="39"/>
      <c r="CB55" s="39"/>
      <c r="CC55" s="39"/>
      <c r="CD55" s="40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</row>
    <row r="56" spans="1:95" ht="18" customHeight="1">
      <c r="A56" s="27"/>
      <c r="B56" s="27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27"/>
      <c r="O56" s="27"/>
      <c r="P56" s="27"/>
      <c r="Q56" s="27"/>
      <c r="R56" s="27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7"/>
      <c r="BJ56" s="27"/>
      <c r="BK56" s="27"/>
      <c r="BL56" s="27"/>
      <c r="BM56" s="27"/>
      <c r="BN56" s="27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39">
        <v>54</v>
      </c>
      <c r="BZ56" s="37"/>
      <c r="CA56" s="39"/>
      <c r="CB56" s="39"/>
      <c r="CC56" s="39"/>
      <c r="CD56" s="40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</row>
    <row r="57" spans="1:95" ht="18" customHeight="1">
      <c r="A57" s="27"/>
      <c r="B57" s="2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27"/>
      <c r="O57" s="27"/>
      <c r="P57" s="27"/>
      <c r="Q57" s="27"/>
      <c r="R57" s="27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7"/>
      <c r="BJ57" s="27"/>
      <c r="BK57" s="27"/>
      <c r="BL57" s="27"/>
      <c r="BM57" s="27"/>
      <c r="BN57" s="27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39">
        <v>55</v>
      </c>
      <c r="BZ57" s="37"/>
      <c r="CA57" s="39"/>
      <c r="CB57" s="39"/>
      <c r="CC57" s="39"/>
      <c r="CD57" s="40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</row>
    <row r="58" spans="1:95" ht="18" customHeight="1">
      <c r="A58" s="27"/>
      <c r="B58" s="27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27"/>
      <c r="O58" s="27"/>
      <c r="P58" s="27"/>
      <c r="Q58" s="27"/>
      <c r="R58" s="27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7"/>
      <c r="BJ58" s="27"/>
      <c r="BK58" s="27"/>
      <c r="BL58" s="27"/>
      <c r="BM58" s="27"/>
      <c r="BN58" s="27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39">
        <v>56</v>
      </c>
      <c r="BZ58" s="37"/>
      <c r="CA58" s="39"/>
      <c r="CB58" s="39"/>
      <c r="CC58" s="39"/>
      <c r="CD58" s="40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</row>
    <row r="59" spans="1:95" ht="18" customHeight="1">
      <c r="A59" s="27"/>
      <c r="B59" s="2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27"/>
      <c r="O59" s="27"/>
      <c r="P59" s="27"/>
      <c r="Q59" s="27"/>
      <c r="R59" s="27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7"/>
      <c r="BJ59" s="27"/>
      <c r="BK59" s="27"/>
      <c r="BL59" s="27"/>
      <c r="BM59" s="27"/>
      <c r="BN59" s="27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39">
        <v>57</v>
      </c>
      <c r="BZ59" s="37"/>
      <c r="CA59" s="39"/>
      <c r="CB59" s="39"/>
      <c r="CC59" s="39"/>
      <c r="CD59" s="40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</row>
    <row r="60" spans="1:95" ht="18" customHeight="1">
      <c r="A60" s="27"/>
      <c r="B60" s="2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27"/>
      <c r="O60" s="27"/>
      <c r="P60" s="27"/>
      <c r="Q60" s="27"/>
      <c r="R60" s="27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7"/>
      <c r="BJ60" s="27"/>
      <c r="BK60" s="27"/>
      <c r="BL60" s="27"/>
      <c r="BM60" s="27"/>
      <c r="BN60" s="27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39">
        <v>58</v>
      </c>
      <c r="BZ60" s="37"/>
      <c r="CA60" s="39"/>
      <c r="CB60" s="39"/>
      <c r="CC60" s="39"/>
      <c r="CD60" s="40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</row>
    <row r="61" spans="1:95" ht="18" customHeight="1">
      <c r="A61" s="27"/>
      <c r="B61" s="2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27"/>
      <c r="O61" s="27"/>
      <c r="P61" s="27"/>
      <c r="Q61" s="27"/>
      <c r="R61" s="2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7"/>
      <c r="BJ61" s="27"/>
      <c r="BK61" s="27"/>
      <c r="BL61" s="27"/>
      <c r="BM61" s="27"/>
      <c r="BN61" s="27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39">
        <v>59</v>
      </c>
      <c r="BZ61" s="37"/>
      <c r="CA61" s="39"/>
      <c r="CB61" s="39"/>
      <c r="CC61" s="39"/>
      <c r="CD61" s="40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</row>
    <row r="62" spans="1:95" ht="18" customHeight="1">
      <c r="A62" s="27"/>
      <c r="B62" s="2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7"/>
      <c r="O62" s="27"/>
      <c r="P62" s="27"/>
      <c r="Q62" s="27"/>
      <c r="R62" s="27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7"/>
      <c r="BJ62" s="27"/>
      <c r="BK62" s="27"/>
      <c r="BL62" s="27"/>
      <c r="BM62" s="27"/>
      <c r="BN62" s="27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39">
        <v>60</v>
      </c>
      <c r="BZ62" s="37"/>
      <c r="CA62" s="39"/>
      <c r="CB62" s="39"/>
      <c r="CC62" s="39"/>
      <c r="CD62" s="40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</row>
    <row r="63" spans="1:95" ht="18" customHeight="1">
      <c r="A63" s="27"/>
      <c r="B63" s="2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27"/>
      <c r="P63" s="27"/>
      <c r="Q63" s="27"/>
      <c r="R63" s="27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7"/>
      <c r="BJ63" s="27"/>
      <c r="BK63" s="27"/>
      <c r="BL63" s="27"/>
      <c r="BM63" s="27"/>
      <c r="BN63" s="27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39">
        <v>61</v>
      </c>
      <c r="BZ63" s="37"/>
      <c r="CA63" s="39"/>
      <c r="CB63" s="39"/>
      <c r="CC63" s="39"/>
      <c r="CD63" s="40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</row>
    <row r="64" spans="1:95" ht="18" customHeight="1">
      <c r="A64" s="27"/>
      <c r="B64" s="2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27"/>
      <c r="O64" s="27"/>
      <c r="P64" s="27"/>
      <c r="Q64" s="27"/>
      <c r="R64" s="27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7"/>
      <c r="BJ64" s="27"/>
      <c r="BK64" s="27"/>
      <c r="BL64" s="27"/>
      <c r="BM64" s="27"/>
      <c r="BN64" s="27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39">
        <v>62</v>
      </c>
      <c r="BZ64" s="37"/>
      <c r="CA64" s="39"/>
      <c r="CB64" s="39"/>
      <c r="CC64" s="39"/>
      <c r="CD64" s="40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</row>
    <row r="65" spans="1:95" ht="18" customHeight="1">
      <c r="A65" s="27"/>
      <c r="B65" s="2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7"/>
      <c r="P65" s="27"/>
      <c r="Q65" s="27"/>
      <c r="R65" s="2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7"/>
      <c r="BJ65" s="27"/>
      <c r="BK65" s="27"/>
      <c r="BL65" s="27"/>
      <c r="BM65" s="27"/>
      <c r="BN65" s="27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39">
        <v>63</v>
      </c>
      <c r="BZ65" s="37"/>
      <c r="CA65" s="39"/>
      <c r="CB65" s="39"/>
      <c r="CC65" s="39"/>
      <c r="CD65" s="40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</row>
    <row r="66" spans="1:95" ht="18" customHeight="1">
      <c r="A66" s="27"/>
      <c r="B66" s="2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27"/>
      <c r="O66" s="27"/>
      <c r="P66" s="27"/>
      <c r="Q66" s="27"/>
      <c r="R66" s="27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7"/>
      <c r="BJ66" s="27"/>
      <c r="BK66" s="27"/>
      <c r="BL66" s="27"/>
      <c r="BM66" s="27"/>
      <c r="BN66" s="27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39">
        <v>64</v>
      </c>
      <c r="BZ66" s="37"/>
      <c r="CA66" s="39"/>
      <c r="CB66" s="39"/>
      <c r="CC66" s="39"/>
      <c r="CD66" s="40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</row>
    <row r="67" spans="1:95" ht="18" customHeight="1">
      <c r="A67" s="27"/>
      <c r="B67" s="2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27"/>
      <c r="O67" s="27"/>
      <c r="P67" s="27"/>
      <c r="Q67" s="27"/>
      <c r="R67" s="27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7"/>
      <c r="BJ67" s="27"/>
      <c r="BK67" s="27"/>
      <c r="BL67" s="27"/>
      <c r="BM67" s="27"/>
      <c r="BN67" s="27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39">
        <v>65</v>
      </c>
      <c r="BZ67" s="37"/>
      <c r="CA67" s="39"/>
      <c r="CB67" s="39"/>
      <c r="CC67" s="39"/>
      <c r="CD67" s="40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</row>
    <row r="68" spans="1:95" ht="18" customHeight="1">
      <c r="A68" s="27"/>
      <c r="B68" s="2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7"/>
      <c r="P68" s="27"/>
      <c r="Q68" s="27"/>
      <c r="R68" s="27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7"/>
      <c r="BJ68" s="27"/>
      <c r="BK68" s="27"/>
      <c r="BL68" s="27"/>
      <c r="BM68" s="27"/>
      <c r="BN68" s="27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39">
        <v>66</v>
      </c>
      <c r="BZ68" s="37"/>
      <c r="CA68" s="39"/>
      <c r="CB68" s="39"/>
      <c r="CC68" s="39"/>
      <c r="CD68" s="40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</row>
    <row r="69" spans="1:95" ht="18" customHeight="1">
      <c r="A69" s="27"/>
      <c r="B69" s="2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7"/>
      <c r="P69" s="27"/>
      <c r="Q69" s="27"/>
      <c r="R69" s="27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7"/>
      <c r="BJ69" s="27"/>
      <c r="BK69" s="27"/>
      <c r="BL69" s="27"/>
      <c r="BM69" s="27"/>
      <c r="BN69" s="27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39">
        <v>67</v>
      </c>
      <c r="BZ69" s="37"/>
      <c r="CA69" s="39"/>
      <c r="CB69" s="39"/>
      <c r="CC69" s="39"/>
      <c r="CD69" s="40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</row>
    <row r="70" spans="1:95" ht="18" customHeight="1">
      <c r="A70" s="27"/>
      <c r="B70" s="2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7"/>
      <c r="P70" s="27"/>
      <c r="Q70" s="27"/>
      <c r="R70" s="27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7"/>
      <c r="BJ70" s="27"/>
      <c r="BK70" s="27"/>
      <c r="BL70" s="27"/>
      <c r="BM70" s="27"/>
      <c r="BN70" s="27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39">
        <v>68</v>
      </c>
      <c r="BZ70" s="37"/>
      <c r="CA70" s="39"/>
      <c r="CB70" s="39"/>
      <c r="CC70" s="39"/>
      <c r="CD70" s="40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</row>
    <row r="71" spans="1:95" ht="18" customHeight="1">
      <c r="A71" s="27"/>
      <c r="B71" s="2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7"/>
      <c r="P71" s="27"/>
      <c r="Q71" s="27"/>
      <c r="R71" s="27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7"/>
      <c r="BJ71" s="27"/>
      <c r="BK71" s="27"/>
      <c r="BL71" s="27"/>
      <c r="BM71" s="27"/>
      <c r="BN71" s="27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39">
        <v>69</v>
      </c>
      <c r="BZ71" s="37"/>
      <c r="CA71" s="39"/>
      <c r="CB71" s="39"/>
      <c r="CC71" s="39"/>
      <c r="CD71" s="40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</row>
    <row r="72" spans="1:95" ht="18" customHeight="1">
      <c r="A72" s="27"/>
      <c r="B72" s="2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7"/>
      <c r="P72" s="27"/>
      <c r="Q72" s="27"/>
      <c r="R72" s="27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7"/>
      <c r="BJ72" s="27"/>
      <c r="BK72" s="27"/>
      <c r="BL72" s="27"/>
      <c r="BM72" s="27"/>
      <c r="BN72" s="27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39">
        <v>70</v>
      </c>
      <c r="BZ72" s="37"/>
      <c r="CA72" s="39"/>
      <c r="CB72" s="39"/>
      <c r="CC72" s="39"/>
      <c r="CD72" s="40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</row>
    <row r="73" spans="1:95" ht="18" customHeight="1">
      <c r="A73" s="27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7"/>
      <c r="P73" s="27"/>
      <c r="Q73" s="27"/>
      <c r="R73" s="27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7"/>
      <c r="BJ73" s="27"/>
      <c r="BK73" s="27"/>
      <c r="BL73" s="27"/>
      <c r="BM73" s="27"/>
      <c r="BN73" s="27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39">
        <v>71</v>
      </c>
      <c r="BZ73" s="37"/>
      <c r="CA73" s="39"/>
      <c r="CB73" s="39"/>
      <c r="CC73" s="39"/>
      <c r="CD73" s="40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</row>
    <row r="74" spans="1:95" ht="18" customHeight="1">
      <c r="A74" s="27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7"/>
      <c r="O74" s="27"/>
      <c r="P74" s="27"/>
      <c r="Q74" s="27"/>
      <c r="R74" s="27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7"/>
      <c r="BJ74" s="27"/>
      <c r="BK74" s="27"/>
      <c r="BL74" s="27"/>
      <c r="BM74" s="27"/>
      <c r="BN74" s="27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39">
        <v>72</v>
      </c>
      <c r="BZ74" s="37"/>
      <c r="CA74" s="39"/>
      <c r="CB74" s="39"/>
      <c r="CC74" s="39"/>
      <c r="CD74" s="40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</row>
    <row r="75" spans="1:95" ht="18" customHeight="1">
      <c r="A75" s="27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7"/>
      <c r="O75" s="27"/>
      <c r="P75" s="27"/>
      <c r="Q75" s="27"/>
      <c r="R75" s="27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7"/>
      <c r="BJ75" s="27"/>
      <c r="BK75" s="27"/>
      <c r="BL75" s="27"/>
      <c r="BM75" s="27"/>
      <c r="BN75" s="27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39">
        <v>73</v>
      </c>
      <c r="BZ75" s="37"/>
      <c r="CA75" s="39"/>
      <c r="CB75" s="39"/>
      <c r="CC75" s="39"/>
      <c r="CD75" s="40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</row>
    <row r="76" spans="1:95" ht="18" customHeight="1">
      <c r="A76" s="27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27"/>
      <c r="P76" s="27"/>
      <c r="Q76" s="27"/>
      <c r="R76" s="2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7"/>
      <c r="BJ76" s="27"/>
      <c r="BK76" s="27"/>
      <c r="BL76" s="27"/>
      <c r="BM76" s="27"/>
      <c r="BN76" s="27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39">
        <v>74</v>
      </c>
      <c r="BZ76" s="37"/>
      <c r="CA76" s="39"/>
      <c r="CB76" s="39"/>
      <c r="CC76" s="39"/>
      <c r="CD76" s="40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</row>
    <row r="77" spans="1:95" ht="18" customHeight="1">
      <c r="A77" s="27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27"/>
      <c r="P77" s="27"/>
      <c r="Q77" s="27"/>
      <c r="R77" s="2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7"/>
      <c r="BJ77" s="27"/>
      <c r="BK77" s="27"/>
      <c r="BL77" s="27"/>
      <c r="BM77" s="27"/>
      <c r="BN77" s="27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39">
        <v>75</v>
      </c>
      <c r="BZ77" s="37"/>
      <c r="CA77" s="39"/>
      <c r="CB77" s="39"/>
      <c r="CC77" s="39"/>
      <c r="CD77" s="40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</row>
    <row r="78" spans="1:95" ht="18" customHeight="1">
      <c r="A78" s="27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7"/>
      <c r="O78" s="27"/>
      <c r="P78" s="27"/>
      <c r="Q78" s="27"/>
      <c r="R78" s="27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7"/>
      <c r="BJ78" s="27"/>
      <c r="BK78" s="27"/>
      <c r="BL78" s="27"/>
      <c r="BM78" s="27"/>
      <c r="BN78" s="27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39">
        <v>76</v>
      </c>
      <c r="BZ78" s="37"/>
      <c r="CA78" s="39"/>
      <c r="CB78" s="39"/>
      <c r="CC78" s="39"/>
      <c r="CD78" s="40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</row>
    <row r="79" spans="1:95" ht="18" customHeight="1">
      <c r="A79" s="27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7"/>
      <c r="P79" s="27"/>
      <c r="Q79" s="27"/>
      <c r="R79" s="27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7"/>
      <c r="BJ79" s="27"/>
      <c r="BK79" s="27"/>
      <c r="BL79" s="27"/>
      <c r="BM79" s="27"/>
      <c r="BN79" s="27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39">
        <v>77</v>
      </c>
      <c r="BZ79" s="37"/>
      <c r="CA79" s="39"/>
      <c r="CB79" s="39"/>
      <c r="CC79" s="39"/>
      <c r="CD79" s="40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</row>
    <row r="80" spans="1:95" ht="18" customHeight="1">
      <c r="A80" s="27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7"/>
      <c r="P80" s="27"/>
      <c r="Q80" s="27"/>
      <c r="R80" s="27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7"/>
      <c r="BJ80" s="27"/>
      <c r="BK80" s="27"/>
      <c r="BL80" s="27"/>
      <c r="BM80" s="27"/>
      <c r="BN80" s="27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39">
        <v>78</v>
      </c>
      <c r="BZ80" s="37"/>
      <c r="CA80" s="39"/>
      <c r="CB80" s="39"/>
      <c r="CC80" s="39"/>
      <c r="CD80" s="40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</row>
    <row r="81" spans="1:95" ht="18" customHeight="1">
      <c r="A81" s="27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27"/>
      <c r="O81" s="27"/>
      <c r="P81" s="27"/>
      <c r="Q81" s="27"/>
      <c r="R81" s="2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7"/>
      <c r="BJ81" s="27"/>
      <c r="BK81" s="27"/>
      <c r="BL81" s="27"/>
      <c r="BM81" s="27"/>
      <c r="BN81" s="27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39">
        <v>79</v>
      </c>
      <c r="BZ81" s="37"/>
      <c r="CA81" s="39"/>
      <c r="CB81" s="39"/>
      <c r="CC81" s="39"/>
      <c r="CD81" s="40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</row>
    <row r="82" spans="1:95" ht="18" customHeight="1">
      <c r="A82" s="27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27"/>
      <c r="O82" s="27"/>
      <c r="P82" s="27"/>
      <c r="Q82" s="27"/>
      <c r="R82" s="2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7"/>
      <c r="BJ82" s="27"/>
      <c r="BK82" s="27"/>
      <c r="BL82" s="27"/>
      <c r="BM82" s="27"/>
      <c r="BN82" s="27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39">
        <v>80</v>
      </c>
      <c r="BZ82" s="37"/>
      <c r="CA82" s="39"/>
      <c r="CB82" s="39"/>
      <c r="CC82" s="39"/>
      <c r="CD82" s="40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</row>
    <row r="83" spans="1:95" ht="18" customHeight="1">
      <c r="A83" s="27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27"/>
      <c r="O83" s="27"/>
      <c r="P83" s="27"/>
      <c r="Q83" s="27"/>
      <c r="R83" s="2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7"/>
      <c r="BJ83" s="27"/>
      <c r="BK83" s="27"/>
      <c r="BL83" s="27"/>
      <c r="BM83" s="27"/>
      <c r="BN83" s="27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39">
        <v>81</v>
      </c>
      <c r="BZ83" s="37"/>
      <c r="CA83" s="39"/>
      <c r="CB83" s="39"/>
      <c r="CC83" s="39"/>
      <c r="CD83" s="40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</row>
    <row r="84" spans="1:95" ht="18" customHeight="1">
      <c r="A84" s="27"/>
      <c r="B84" s="2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27"/>
      <c r="O84" s="27"/>
      <c r="P84" s="27"/>
      <c r="Q84" s="27"/>
      <c r="R84" s="2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7"/>
      <c r="BJ84" s="27"/>
      <c r="BK84" s="27"/>
      <c r="BL84" s="27"/>
      <c r="BM84" s="27"/>
      <c r="BN84" s="27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39">
        <v>82</v>
      </c>
      <c r="BZ84" s="37"/>
      <c r="CA84" s="39"/>
      <c r="CB84" s="39"/>
      <c r="CC84" s="39"/>
      <c r="CD84" s="40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</row>
    <row r="85" spans="1:95" ht="18" customHeight="1">
      <c r="A85" s="27"/>
      <c r="B85" s="27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7"/>
      <c r="N85" s="27"/>
      <c r="O85" s="27"/>
      <c r="P85" s="27"/>
      <c r="Q85" s="27"/>
      <c r="R85" s="2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7"/>
      <c r="BJ85" s="27"/>
      <c r="BK85" s="27"/>
      <c r="BL85" s="27"/>
      <c r="BM85" s="27"/>
      <c r="BN85" s="27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39">
        <v>83</v>
      </c>
      <c r="BZ85" s="37"/>
      <c r="CA85" s="39"/>
      <c r="CB85" s="39"/>
      <c r="CC85" s="39"/>
      <c r="CD85" s="40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</row>
    <row r="86" spans="1:95" ht="18" customHeight="1">
      <c r="A86" s="27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7"/>
      <c r="N86" s="27"/>
      <c r="O86" s="27"/>
      <c r="P86" s="27"/>
      <c r="Q86" s="27"/>
      <c r="R86" s="2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7"/>
      <c r="BJ86" s="27"/>
      <c r="BK86" s="27"/>
      <c r="BL86" s="27"/>
      <c r="BM86" s="27"/>
      <c r="BN86" s="27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39">
        <v>84</v>
      </c>
      <c r="BZ86" s="37"/>
      <c r="CA86" s="39"/>
      <c r="CB86" s="39"/>
      <c r="CC86" s="39"/>
      <c r="CD86" s="40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</row>
    <row r="87" spans="1:95" ht="18" customHeight="1">
      <c r="A87" s="27"/>
      <c r="B87" s="27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7"/>
      <c r="N87" s="27"/>
      <c r="O87" s="27"/>
      <c r="P87" s="27"/>
      <c r="Q87" s="27"/>
      <c r="R87" s="2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7"/>
      <c r="BJ87" s="27"/>
      <c r="BK87" s="27"/>
      <c r="BL87" s="27"/>
      <c r="BM87" s="27"/>
      <c r="BN87" s="27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39">
        <v>85</v>
      </c>
      <c r="BZ87" s="37"/>
      <c r="CA87" s="39"/>
      <c r="CB87" s="39"/>
      <c r="CC87" s="39"/>
      <c r="CD87" s="40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</row>
    <row r="88" spans="1:95" ht="18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7"/>
      <c r="BJ88" s="27"/>
      <c r="BK88" s="27"/>
      <c r="BL88" s="27"/>
      <c r="BM88" s="27"/>
      <c r="BN88" s="27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</row>
  </sheetData>
  <sheetProtection password="CFE5" sheet="1" objects="1" scenarios="1"/>
  <mergeCells count="38">
    <mergeCell ref="CF7:CF8"/>
    <mergeCell ref="CH7:CH8"/>
    <mergeCell ref="CM9:CM10"/>
    <mergeCell ref="CF11:CF12"/>
    <mergeCell ref="CH11:CH12"/>
    <mergeCell ref="CF1:CH2"/>
    <mergeCell ref="CF3:CF4"/>
    <mergeCell ref="CH3:CH4"/>
    <mergeCell ref="CK4:CK5"/>
    <mergeCell ref="CP5:CP6"/>
    <mergeCell ref="A1:B1"/>
    <mergeCell ref="BQ1:BW1"/>
    <mergeCell ref="E1:K1"/>
    <mergeCell ref="U1:AA1"/>
    <mergeCell ref="AK1:AQ1"/>
    <mergeCell ref="BA1:BG1"/>
    <mergeCell ref="CF19:CF20"/>
    <mergeCell ref="CH19:CH20"/>
    <mergeCell ref="CK20:CK21"/>
    <mergeCell ref="CK14:CK15"/>
    <mergeCell ref="CF15:CF16"/>
    <mergeCell ref="CH15:CH16"/>
    <mergeCell ref="CF23:CF24"/>
    <mergeCell ref="CH23:CH24"/>
    <mergeCell ref="CM25:CM26"/>
    <mergeCell ref="CF27:CF28"/>
    <mergeCell ref="CH27:CH28"/>
    <mergeCell ref="CP28:CP29"/>
    <mergeCell ref="CK30:CK31"/>
    <mergeCell ref="CH31:CH32"/>
    <mergeCell ref="CM6:CO6"/>
    <mergeCell ref="CM5:CO5"/>
    <mergeCell ref="CM28:CO28"/>
    <mergeCell ref="CM29:CO29"/>
    <mergeCell ref="CM18:CN18"/>
    <mergeCell ref="CP18:CQ18"/>
    <mergeCell ref="CM17:CN17"/>
    <mergeCell ref="CP17:CQ17"/>
  </mergeCells>
  <printOptions horizontalCentered="1" verticalCentered="1"/>
  <pageMargins left="0.17" right="0.21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1"/>
  <sheetViews>
    <sheetView zoomScale="115" zoomScaleNormal="115" zoomScalePageLayoutView="0" workbookViewId="0" topLeftCell="A1">
      <selection activeCell="W12" sqref="W12"/>
    </sheetView>
  </sheetViews>
  <sheetFormatPr defaultColWidth="9.140625" defaultRowHeight="15"/>
  <cols>
    <col min="1" max="1" width="3.28125" style="4" customWidth="1"/>
    <col min="2" max="2" width="21.00390625" style="4" bestFit="1" customWidth="1"/>
    <col min="3" max="7" width="3.7109375" style="4" customWidth="1"/>
    <col min="8" max="8" width="4.7109375" style="4" customWidth="1"/>
    <col min="9" max="9" width="2.00390625" style="4" customWidth="1"/>
    <col min="10" max="10" width="2.28125" style="4" customWidth="1"/>
    <col min="11" max="11" width="3.28125" style="4" customWidth="1"/>
    <col min="12" max="12" width="21.00390625" style="4" bestFit="1" customWidth="1"/>
    <col min="13" max="17" width="3.7109375" style="4" customWidth="1"/>
    <col min="18" max="18" width="4.7109375" style="4" customWidth="1"/>
    <col min="19" max="20" width="2.00390625" style="4" customWidth="1"/>
    <col min="21" max="21" width="3.28125" style="4" customWidth="1"/>
    <col min="22" max="22" width="21.00390625" style="4" bestFit="1" customWidth="1"/>
    <col min="23" max="27" width="3.7109375" style="4" customWidth="1"/>
    <col min="28" max="28" width="4.7109375" style="4" customWidth="1"/>
    <col min="29" max="29" width="2.00390625" style="4" customWidth="1"/>
    <col min="30" max="243" width="9.140625" style="4" customWidth="1"/>
    <col min="244" max="244" width="2.7109375" style="4" customWidth="1"/>
    <col min="245" max="245" width="25.421875" style="4" customWidth="1"/>
    <col min="246" max="255" width="3.7109375" style="4" customWidth="1"/>
    <col min="256" max="16384" width="4.7109375" style="4" customWidth="1"/>
  </cols>
  <sheetData>
    <row r="1" spans="1:29" ht="12" customHeight="1">
      <c r="A1" s="146" t="s">
        <v>226</v>
      </c>
      <c r="B1" s="146"/>
      <c r="C1" s="146"/>
      <c r="D1" s="146"/>
      <c r="E1" s="146"/>
      <c r="F1" s="146"/>
      <c r="G1" s="146"/>
      <c r="H1" s="146"/>
      <c r="I1" s="146"/>
      <c r="J1" s="14"/>
      <c r="K1" s="146" t="s">
        <v>226</v>
      </c>
      <c r="L1" s="146"/>
      <c r="M1" s="146"/>
      <c r="N1" s="146"/>
      <c r="O1" s="146"/>
      <c r="P1" s="146"/>
      <c r="Q1" s="146"/>
      <c r="R1" s="146"/>
      <c r="S1" s="146"/>
      <c r="T1" s="12"/>
      <c r="U1" s="146" t="s">
        <v>226</v>
      </c>
      <c r="V1" s="146"/>
      <c r="W1" s="146"/>
      <c r="X1" s="146"/>
      <c r="Y1" s="146"/>
      <c r="Z1" s="146"/>
      <c r="AA1" s="146"/>
      <c r="AB1" s="146"/>
      <c r="AC1" s="146"/>
    </row>
    <row r="2" spans="1:29" ht="21" customHeight="1">
      <c r="A2" s="146"/>
      <c r="B2" s="146"/>
      <c r="C2" s="146"/>
      <c r="D2" s="146"/>
      <c r="E2" s="146"/>
      <c r="F2" s="146"/>
      <c r="G2" s="146"/>
      <c r="H2" s="146"/>
      <c r="I2" s="146"/>
      <c r="J2" s="14"/>
      <c r="K2" s="146"/>
      <c r="L2" s="146"/>
      <c r="M2" s="146"/>
      <c r="N2" s="146"/>
      <c r="O2" s="146"/>
      <c r="P2" s="146"/>
      <c r="Q2" s="146"/>
      <c r="R2" s="146"/>
      <c r="S2" s="146"/>
      <c r="T2" s="12"/>
      <c r="U2" s="146"/>
      <c r="V2" s="146"/>
      <c r="W2" s="146"/>
      <c r="X2" s="146"/>
      <c r="Y2" s="146"/>
      <c r="Z2" s="146"/>
      <c r="AA2" s="146"/>
      <c r="AB2" s="146"/>
      <c r="AC2" s="146"/>
    </row>
    <row r="3" spans="1:29" ht="3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14"/>
      <c r="K3" s="146"/>
      <c r="L3" s="146"/>
      <c r="M3" s="146"/>
      <c r="N3" s="146"/>
      <c r="O3" s="146"/>
      <c r="P3" s="146"/>
      <c r="Q3" s="146"/>
      <c r="R3" s="146"/>
      <c r="S3" s="146"/>
      <c r="T3" s="12"/>
      <c r="U3" s="146"/>
      <c r="V3" s="146"/>
      <c r="W3" s="146"/>
      <c r="X3" s="146"/>
      <c r="Y3" s="146"/>
      <c r="Z3" s="146"/>
      <c r="AA3" s="146"/>
      <c r="AB3" s="146"/>
      <c r="AC3" s="146"/>
    </row>
    <row r="4" spans="1:29" ht="15.75" customHeight="1" hidden="1" thickBot="1">
      <c r="A4" s="146"/>
      <c r="B4" s="146"/>
      <c r="C4" s="146"/>
      <c r="D4" s="146"/>
      <c r="E4" s="146"/>
      <c r="F4" s="146"/>
      <c r="G4" s="146"/>
      <c r="H4" s="146"/>
      <c r="I4" s="146"/>
      <c r="J4" s="14"/>
      <c r="K4" s="146"/>
      <c r="L4" s="146"/>
      <c r="M4" s="146"/>
      <c r="N4" s="146"/>
      <c r="O4" s="146"/>
      <c r="P4" s="146"/>
      <c r="Q4" s="146"/>
      <c r="R4" s="146"/>
      <c r="S4" s="146"/>
      <c r="T4" s="12"/>
      <c r="U4" s="146"/>
      <c r="V4" s="146"/>
      <c r="W4" s="146"/>
      <c r="X4" s="146"/>
      <c r="Y4" s="146"/>
      <c r="Z4" s="146"/>
      <c r="AA4" s="146"/>
      <c r="AB4" s="146"/>
      <c r="AC4" s="146"/>
    </row>
    <row r="5" spans="1:29" ht="34.5" customHeight="1" thickBot="1">
      <c r="A5" s="36"/>
      <c r="B5" s="9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1" t="s">
        <v>25</v>
      </c>
      <c r="H5" s="10" t="s">
        <v>229</v>
      </c>
      <c r="I5" s="12"/>
      <c r="J5" s="14"/>
      <c r="K5" s="36"/>
      <c r="L5" s="9" t="s">
        <v>20</v>
      </c>
      <c r="M5" s="10" t="s">
        <v>21</v>
      </c>
      <c r="N5" s="10" t="s">
        <v>22</v>
      </c>
      <c r="O5" s="10" t="s">
        <v>23</v>
      </c>
      <c r="P5" s="10" t="s">
        <v>24</v>
      </c>
      <c r="Q5" s="11" t="s">
        <v>25</v>
      </c>
      <c r="R5" s="10" t="s">
        <v>225</v>
      </c>
      <c r="S5" s="12"/>
      <c r="T5" s="12"/>
      <c r="U5" s="36"/>
      <c r="V5" s="9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1" t="s">
        <v>25</v>
      </c>
      <c r="AB5" s="10" t="s">
        <v>225</v>
      </c>
      <c r="AC5" s="12"/>
    </row>
    <row r="6" spans="1:29" ht="15" customHeight="1">
      <c r="A6" s="36">
        <v>1</v>
      </c>
      <c r="B6" s="2" t="s">
        <v>161</v>
      </c>
      <c r="C6" s="13">
        <v>9</v>
      </c>
      <c r="D6" s="13">
        <v>12</v>
      </c>
      <c r="E6" s="13">
        <v>0</v>
      </c>
      <c r="F6" s="13">
        <v>3</v>
      </c>
      <c r="G6" s="13">
        <v>10</v>
      </c>
      <c r="H6" s="5">
        <f aca="true" t="shared" si="0" ref="H6:H37">SUM(C6,D6,E6,F6,G6)</f>
        <v>34</v>
      </c>
      <c r="I6" s="14"/>
      <c r="J6" s="14"/>
      <c r="K6" s="36">
        <v>1</v>
      </c>
      <c r="L6" s="2" t="s">
        <v>162</v>
      </c>
      <c r="M6" s="13">
        <v>5</v>
      </c>
      <c r="N6" s="13">
        <v>8</v>
      </c>
      <c r="O6" s="13">
        <v>6</v>
      </c>
      <c r="P6" s="13">
        <v>3</v>
      </c>
      <c r="Q6" s="13">
        <v>10</v>
      </c>
      <c r="R6" s="5">
        <f aca="true" t="shared" si="1" ref="R6:R15">SUM(M6,N6,O6,P6,Q6)</f>
        <v>32</v>
      </c>
      <c r="S6" s="14"/>
      <c r="T6" s="12"/>
      <c r="U6" s="36">
        <v>1</v>
      </c>
      <c r="V6" s="2" t="s">
        <v>147</v>
      </c>
      <c r="W6" s="13">
        <v>6</v>
      </c>
      <c r="X6" s="13">
        <v>3</v>
      </c>
      <c r="Y6" s="13">
        <v>5</v>
      </c>
      <c r="Z6" s="13">
        <v>5</v>
      </c>
      <c r="AA6" s="13">
        <v>5</v>
      </c>
      <c r="AB6" s="5">
        <f>SUM(W6,X6,Y6,Z6,AA6)</f>
        <v>24</v>
      </c>
      <c r="AC6" s="14"/>
    </row>
    <row r="7" spans="1:29" ht="15" customHeight="1">
      <c r="A7" s="36">
        <v>2</v>
      </c>
      <c r="B7" s="2" t="s">
        <v>156</v>
      </c>
      <c r="C7" s="15">
        <v>6</v>
      </c>
      <c r="D7" s="15">
        <v>8</v>
      </c>
      <c r="E7" s="15">
        <v>5</v>
      </c>
      <c r="F7" s="15">
        <v>3</v>
      </c>
      <c r="G7" s="15">
        <v>5</v>
      </c>
      <c r="H7" s="6">
        <f t="shared" si="0"/>
        <v>27</v>
      </c>
      <c r="I7" s="14"/>
      <c r="J7" s="14"/>
      <c r="K7" s="36">
        <v>2</v>
      </c>
      <c r="L7" s="2" t="s">
        <v>122</v>
      </c>
      <c r="M7" s="15">
        <v>6</v>
      </c>
      <c r="N7" s="15">
        <v>3</v>
      </c>
      <c r="O7" s="15">
        <v>2</v>
      </c>
      <c r="P7" s="15">
        <v>0</v>
      </c>
      <c r="Q7" s="15">
        <v>15</v>
      </c>
      <c r="R7" s="6">
        <f t="shared" si="1"/>
        <v>26</v>
      </c>
      <c r="S7" s="14"/>
      <c r="T7" s="12"/>
      <c r="U7" s="36">
        <v>2</v>
      </c>
      <c r="V7" s="2" t="s">
        <v>162</v>
      </c>
      <c r="W7" s="15">
        <v>8</v>
      </c>
      <c r="X7" s="15">
        <v>4</v>
      </c>
      <c r="Y7" s="15">
        <v>5</v>
      </c>
      <c r="Z7" s="15">
        <v>3</v>
      </c>
      <c r="AA7" s="15">
        <v>0</v>
      </c>
      <c r="AB7" s="6">
        <f>SUM(W7,X7,Y7,Z7,AA7)</f>
        <v>20</v>
      </c>
      <c r="AC7" s="14"/>
    </row>
    <row r="8" spans="1:29" ht="15" customHeight="1">
      <c r="A8" s="36">
        <v>3</v>
      </c>
      <c r="B8" s="2" t="s">
        <v>135</v>
      </c>
      <c r="C8" s="15">
        <v>3</v>
      </c>
      <c r="D8" s="15">
        <v>6</v>
      </c>
      <c r="E8" s="15">
        <v>4</v>
      </c>
      <c r="F8" s="15">
        <v>0</v>
      </c>
      <c r="G8" s="15">
        <v>10</v>
      </c>
      <c r="H8" s="6">
        <f t="shared" si="0"/>
        <v>23</v>
      </c>
      <c r="I8" s="12"/>
      <c r="J8" s="14"/>
      <c r="K8" s="36">
        <v>3</v>
      </c>
      <c r="L8" s="2" t="s">
        <v>161</v>
      </c>
      <c r="M8" s="15">
        <v>8</v>
      </c>
      <c r="N8" s="15">
        <v>9</v>
      </c>
      <c r="O8" s="15">
        <v>3</v>
      </c>
      <c r="P8" s="15">
        <v>0</v>
      </c>
      <c r="Q8" s="15">
        <v>5</v>
      </c>
      <c r="R8" s="6">
        <f t="shared" si="1"/>
        <v>25</v>
      </c>
      <c r="S8" s="12"/>
      <c r="T8" s="12"/>
      <c r="U8" s="36">
        <v>3</v>
      </c>
      <c r="V8" s="2" t="s">
        <v>161</v>
      </c>
      <c r="W8" s="15">
        <v>6</v>
      </c>
      <c r="X8" s="15">
        <v>3</v>
      </c>
      <c r="Y8" s="15">
        <v>1</v>
      </c>
      <c r="Z8" s="15">
        <v>0</v>
      </c>
      <c r="AA8" s="15">
        <v>3</v>
      </c>
      <c r="AB8" s="6">
        <f>SUM(W8,X8,Y8,Z8,AA8)</f>
        <v>13</v>
      </c>
      <c r="AC8" s="12"/>
    </row>
    <row r="9" spans="1:29" ht="15" customHeight="1">
      <c r="A9" s="36">
        <v>4</v>
      </c>
      <c r="B9" s="2" t="s">
        <v>154</v>
      </c>
      <c r="C9" s="15">
        <v>8</v>
      </c>
      <c r="D9" s="15">
        <v>3</v>
      </c>
      <c r="E9" s="15">
        <v>3</v>
      </c>
      <c r="F9" s="15">
        <v>0</v>
      </c>
      <c r="G9" s="15">
        <v>5</v>
      </c>
      <c r="H9" s="6">
        <f t="shared" si="0"/>
        <v>19</v>
      </c>
      <c r="I9" s="12"/>
      <c r="J9" s="14"/>
      <c r="K9" s="36">
        <v>4</v>
      </c>
      <c r="L9" s="2" t="s">
        <v>147</v>
      </c>
      <c r="M9" s="15">
        <v>8</v>
      </c>
      <c r="N9" s="15">
        <v>10</v>
      </c>
      <c r="O9" s="15">
        <v>2</v>
      </c>
      <c r="P9" s="15">
        <v>0</v>
      </c>
      <c r="Q9" s="15">
        <v>5</v>
      </c>
      <c r="R9" s="6">
        <f t="shared" si="1"/>
        <v>25</v>
      </c>
      <c r="S9" s="12"/>
      <c r="T9" s="12"/>
      <c r="U9" s="43">
        <v>4</v>
      </c>
      <c r="V9" s="80" t="s">
        <v>122</v>
      </c>
      <c r="W9" s="81">
        <v>0</v>
      </c>
      <c r="X9" s="81">
        <v>3</v>
      </c>
      <c r="Y9" s="81">
        <v>1</v>
      </c>
      <c r="Z9" s="81">
        <v>0</v>
      </c>
      <c r="AA9" s="81">
        <v>0</v>
      </c>
      <c r="AB9" s="90">
        <f>SUM(W9,X9,Y9,Z9,AA9)</f>
        <v>4</v>
      </c>
      <c r="AC9" s="12"/>
    </row>
    <row r="10" spans="1:29" ht="15" customHeight="1">
      <c r="A10" s="36">
        <v>5</v>
      </c>
      <c r="B10" s="2" t="s">
        <v>47</v>
      </c>
      <c r="C10" s="15">
        <v>6</v>
      </c>
      <c r="D10" s="15">
        <v>6</v>
      </c>
      <c r="E10" s="15">
        <v>1</v>
      </c>
      <c r="F10" s="15">
        <v>0</v>
      </c>
      <c r="G10" s="15">
        <v>5</v>
      </c>
      <c r="H10" s="6">
        <f t="shared" si="0"/>
        <v>18</v>
      </c>
      <c r="I10" s="12"/>
      <c r="J10" s="14"/>
      <c r="K10" s="36">
        <v>5</v>
      </c>
      <c r="L10" s="2" t="s">
        <v>154</v>
      </c>
      <c r="M10" s="15">
        <v>3</v>
      </c>
      <c r="N10" s="15">
        <v>3</v>
      </c>
      <c r="O10" s="15">
        <v>6</v>
      </c>
      <c r="P10" s="15">
        <v>1</v>
      </c>
      <c r="Q10" s="15">
        <v>6</v>
      </c>
      <c r="R10" s="6">
        <f t="shared" si="1"/>
        <v>19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19" ht="15" customHeight="1">
      <c r="A11" s="36">
        <v>6</v>
      </c>
      <c r="B11" s="2" t="s">
        <v>122</v>
      </c>
      <c r="C11" s="15">
        <v>6</v>
      </c>
      <c r="D11" s="15">
        <v>0</v>
      </c>
      <c r="E11" s="15">
        <v>3</v>
      </c>
      <c r="F11" s="15">
        <v>6</v>
      </c>
      <c r="G11" s="15">
        <v>3</v>
      </c>
      <c r="H11" s="6">
        <f t="shared" si="0"/>
        <v>18</v>
      </c>
      <c r="I11" s="14"/>
      <c r="J11" s="14"/>
      <c r="K11" s="36">
        <v>6</v>
      </c>
      <c r="L11" s="2" t="s">
        <v>133</v>
      </c>
      <c r="M11" s="15">
        <v>6</v>
      </c>
      <c r="N11" s="15">
        <v>6</v>
      </c>
      <c r="O11" s="15">
        <v>3</v>
      </c>
      <c r="P11" s="15">
        <v>0</v>
      </c>
      <c r="Q11" s="15">
        <v>3</v>
      </c>
      <c r="R11" s="6">
        <f t="shared" si="1"/>
        <v>18</v>
      </c>
      <c r="S11" s="14"/>
    </row>
    <row r="12" spans="1:19" ht="15" customHeight="1">
      <c r="A12" s="36">
        <v>7</v>
      </c>
      <c r="B12" s="2" t="s">
        <v>162</v>
      </c>
      <c r="C12" s="15">
        <v>3</v>
      </c>
      <c r="D12" s="15">
        <v>0</v>
      </c>
      <c r="E12" s="15">
        <v>5</v>
      </c>
      <c r="F12" s="15">
        <v>0</v>
      </c>
      <c r="G12" s="15">
        <v>8</v>
      </c>
      <c r="H12" s="6">
        <f t="shared" si="0"/>
        <v>16</v>
      </c>
      <c r="I12" s="12"/>
      <c r="J12" s="14"/>
      <c r="K12" s="36">
        <v>7</v>
      </c>
      <c r="L12" s="2" t="s">
        <v>135</v>
      </c>
      <c r="M12" s="15">
        <v>8</v>
      </c>
      <c r="N12" s="15">
        <v>0</v>
      </c>
      <c r="O12" s="15">
        <v>9</v>
      </c>
      <c r="P12" s="15">
        <v>0</v>
      </c>
      <c r="Q12" s="15">
        <v>0</v>
      </c>
      <c r="R12" s="6">
        <f t="shared" si="1"/>
        <v>17</v>
      </c>
      <c r="S12" s="12"/>
    </row>
    <row r="13" spans="1:19" ht="15" customHeight="1">
      <c r="A13" s="36">
        <v>8</v>
      </c>
      <c r="B13" s="2" t="s">
        <v>125</v>
      </c>
      <c r="C13" s="15">
        <v>6</v>
      </c>
      <c r="D13" s="15">
        <v>4</v>
      </c>
      <c r="E13" s="15">
        <v>0</v>
      </c>
      <c r="F13" s="15">
        <v>0</v>
      </c>
      <c r="G13" s="15">
        <v>5</v>
      </c>
      <c r="H13" s="6">
        <f t="shared" si="0"/>
        <v>15</v>
      </c>
      <c r="I13" s="12"/>
      <c r="J13" s="14"/>
      <c r="K13" s="36">
        <v>8</v>
      </c>
      <c r="L13" s="2" t="s">
        <v>125</v>
      </c>
      <c r="M13" s="15">
        <v>0</v>
      </c>
      <c r="N13" s="15">
        <v>3</v>
      </c>
      <c r="O13" s="15">
        <v>4</v>
      </c>
      <c r="P13" s="15">
        <v>6</v>
      </c>
      <c r="Q13" s="15">
        <v>0</v>
      </c>
      <c r="R13" s="6">
        <f t="shared" si="1"/>
        <v>13</v>
      </c>
      <c r="S13" s="12"/>
    </row>
    <row r="14" spans="1:19" ht="15" customHeight="1">
      <c r="A14" s="36">
        <v>9</v>
      </c>
      <c r="B14" s="2" t="s">
        <v>133</v>
      </c>
      <c r="C14" s="15">
        <v>6</v>
      </c>
      <c r="D14" s="15">
        <v>0</v>
      </c>
      <c r="E14" s="15">
        <v>2</v>
      </c>
      <c r="F14" s="15">
        <v>4</v>
      </c>
      <c r="G14" s="15">
        <v>3</v>
      </c>
      <c r="H14" s="6">
        <f t="shared" si="0"/>
        <v>15</v>
      </c>
      <c r="I14" s="14"/>
      <c r="J14" s="14"/>
      <c r="K14" s="36">
        <v>9</v>
      </c>
      <c r="L14" s="2" t="s">
        <v>156</v>
      </c>
      <c r="M14" s="15">
        <v>6</v>
      </c>
      <c r="N14" s="15">
        <v>6</v>
      </c>
      <c r="O14" s="15">
        <v>1</v>
      </c>
      <c r="P14" s="15">
        <v>0</v>
      </c>
      <c r="Q14" s="15">
        <v>0</v>
      </c>
      <c r="R14" s="6">
        <f t="shared" si="1"/>
        <v>13</v>
      </c>
      <c r="S14" s="14"/>
    </row>
    <row r="15" spans="1:19" ht="15" customHeight="1">
      <c r="A15" s="36">
        <v>10</v>
      </c>
      <c r="B15" s="2" t="s">
        <v>147</v>
      </c>
      <c r="C15" s="15">
        <v>6</v>
      </c>
      <c r="D15" s="15">
        <v>0</v>
      </c>
      <c r="E15" s="15">
        <v>6</v>
      </c>
      <c r="F15" s="15">
        <v>3</v>
      </c>
      <c r="G15" s="15">
        <v>0</v>
      </c>
      <c r="H15" s="6">
        <f t="shared" si="0"/>
        <v>15</v>
      </c>
      <c r="I15" s="12"/>
      <c r="J15" s="14"/>
      <c r="K15" s="36">
        <v>10</v>
      </c>
      <c r="L15" s="2" t="s">
        <v>47</v>
      </c>
      <c r="M15" s="15">
        <v>6</v>
      </c>
      <c r="N15" s="15">
        <v>3</v>
      </c>
      <c r="O15" s="15">
        <v>1</v>
      </c>
      <c r="P15" s="15">
        <v>1</v>
      </c>
      <c r="Q15" s="15">
        <v>0</v>
      </c>
      <c r="R15" s="6">
        <f t="shared" si="1"/>
        <v>11</v>
      </c>
      <c r="S15" s="14"/>
    </row>
    <row r="16" spans="1:19" ht="15" customHeight="1">
      <c r="A16" s="36">
        <v>11</v>
      </c>
      <c r="B16" s="2" t="s">
        <v>140</v>
      </c>
      <c r="C16" s="15">
        <v>6</v>
      </c>
      <c r="D16" s="15">
        <v>0</v>
      </c>
      <c r="E16" s="15">
        <v>2</v>
      </c>
      <c r="F16" s="15">
        <v>6</v>
      </c>
      <c r="G16" s="15">
        <v>0</v>
      </c>
      <c r="H16" s="6">
        <f t="shared" si="0"/>
        <v>14</v>
      </c>
      <c r="I16" s="12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9" ht="15" customHeight="1">
      <c r="A17" s="36">
        <v>12</v>
      </c>
      <c r="B17" s="2" t="s">
        <v>128</v>
      </c>
      <c r="C17" s="15">
        <v>6</v>
      </c>
      <c r="D17" s="15">
        <v>0</v>
      </c>
      <c r="E17" s="15">
        <v>5</v>
      </c>
      <c r="F17" s="15">
        <v>3</v>
      </c>
      <c r="G17" s="15">
        <v>0</v>
      </c>
      <c r="H17" s="6">
        <f t="shared" si="0"/>
        <v>14</v>
      </c>
      <c r="I17" s="12"/>
    </row>
    <row r="18" spans="1:9" ht="15" customHeight="1">
      <c r="A18" s="36">
        <v>13</v>
      </c>
      <c r="B18" s="2" t="s">
        <v>164</v>
      </c>
      <c r="C18" s="15">
        <v>6</v>
      </c>
      <c r="D18" s="15">
        <v>3</v>
      </c>
      <c r="E18" s="15">
        <v>0</v>
      </c>
      <c r="F18" s="15">
        <v>0</v>
      </c>
      <c r="G18" s="15">
        <v>3</v>
      </c>
      <c r="H18" s="6">
        <f t="shared" si="0"/>
        <v>12</v>
      </c>
      <c r="I18" s="14"/>
    </row>
    <row r="19" spans="1:9" ht="15" customHeight="1">
      <c r="A19" s="36">
        <v>14</v>
      </c>
      <c r="B19" s="2" t="s">
        <v>148</v>
      </c>
      <c r="C19" s="15">
        <v>3</v>
      </c>
      <c r="D19" s="15">
        <v>4</v>
      </c>
      <c r="E19" s="15">
        <v>5</v>
      </c>
      <c r="F19" s="15">
        <v>0</v>
      </c>
      <c r="G19" s="15">
        <v>0</v>
      </c>
      <c r="H19" s="6">
        <f t="shared" si="0"/>
        <v>12</v>
      </c>
      <c r="I19" s="14"/>
    </row>
    <row r="20" spans="1:9" ht="15" customHeight="1">
      <c r="A20" s="36">
        <v>15</v>
      </c>
      <c r="B20" s="2" t="s">
        <v>153</v>
      </c>
      <c r="C20" s="15">
        <v>6</v>
      </c>
      <c r="D20" s="15">
        <v>0</v>
      </c>
      <c r="E20" s="15">
        <v>3</v>
      </c>
      <c r="F20" s="15">
        <v>3</v>
      </c>
      <c r="G20" s="15">
        <v>0</v>
      </c>
      <c r="H20" s="6">
        <f t="shared" si="0"/>
        <v>12</v>
      </c>
      <c r="I20" s="12"/>
    </row>
    <row r="21" spans="1:9" ht="15" customHeight="1">
      <c r="A21" s="36">
        <v>16</v>
      </c>
      <c r="B21" s="2" t="s">
        <v>137</v>
      </c>
      <c r="C21" s="15">
        <v>3</v>
      </c>
      <c r="D21" s="15">
        <v>1</v>
      </c>
      <c r="E21" s="15">
        <v>0</v>
      </c>
      <c r="F21" s="15">
        <v>1</v>
      </c>
      <c r="G21" s="15">
        <v>5</v>
      </c>
      <c r="H21" s="6">
        <f t="shared" si="0"/>
        <v>10</v>
      </c>
      <c r="I21" s="14"/>
    </row>
    <row r="22" spans="1:9" ht="15" customHeight="1">
      <c r="A22" s="36">
        <v>17</v>
      </c>
      <c r="B22" s="2" t="s">
        <v>160</v>
      </c>
      <c r="C22" s="15">
        <v>9</v>
      </c>
      <c r="D22" s="15">
        <v>0</v>
      </c>
      <c r="E22" s="15">
        <v>1</v>
      </c>
      <c r="F22" s="15">
        <v>0</v>
      </c>
      <c r="G22" s="15">
        <v>0</v>
      </c>
      <c r="H22" s="6">
        <f t="shared" si="0"/>
        <v>10</v>
      </c>
      <c r="I22" s="14"/>
    </row>
    <row r="23" spans="1:9" ht="15" customHeight="1">
      <c r="A23" s="36">
        <v>18</v>
      </c>
      <c r="B23" s="2" t="s">
        <v>158</v>
      </c>
      <c r="C23" s="15">
        <v>1</v>
      </c>
      <c r="D23" s="15">
        <v>3</v>
      </c>
      <c r="E23" s="15">
        <v>5</v>
      </c>
      <c r="F23" s="15">
        <v>1</v>
      </c>
      <c r="G23" s="15">
        <v>0</v>
      </c>
      <c r="H23" s="6">
        <f t="shared" si="0"/>
        <v>10</v>
      </c>
      <c r="I23" s="12"/>
    </row>
    <row r="24" spans="1:9" ht="15" customHeight="1">
      <c r="A24" s="36">
        <v>19</v>
      </c>
      <c r="B24" s="2" t="s">
        <v>152</v>
      </c>
      <c r="C24" s="15">
        <v>5</v>
      </c>
      <c r="D24" s="15">
        <v>3</v>
      </c>
      <c r="E24" s="15">
        <v>1</v>
      </c>
      <c r="F24" s="15">
        <v>0</v>
      </c>
      <c r="G24" s="15">
        <v>0</v>
      </c>
      <c r="H24" s="6">
        <f t="shared" si="0"/>
        <v>9</v>
      </c>
      <c r="I24" s="14"/>
    </row>
    <row r="25" spans="1:9" ht="15">
      <c r="A25" s="36">
        <v>20</v>
      </c>
      <c r="B25" s="2" t="s">
        <v>126</v>
      </c>
      <c r="C25" s="15">
        <v>6</v>
      </c>
      <c r="D25" s="15">
        <v>0</v>
      </c>
      <c r="E25" s="15">
        <v>3</v>
      </c>
      <c r="F25" s="15">
        <v>0</v>
      </c>
      <c r="G25" s="15">
        <v>0</v>
      </c>
      <c r="H25" s="6">
        <f t="shared" si="0"/>
        <v>9</v>
      </c>
      <c r="I25" s="14"/>
    </row>
    <row r="26" spans="1:9" ht="15">
      <c r="A26" s="36">
        <v>21</v>
      </c>
      <c r="B26" s="2" t="s">
        <v>144</v>
      </c>
      <c r="C26" s="15">
        <v>8</v>
      </c>
      <c r="D26" s="15">
        <v>0</v>
      </c>
      <c r="E26" s="15">
        <v>0</v>
      </c>
      <c r="F26" s="15">
        <v>0</v>
      </c>
      <c r="G26" s="15">
        <v>0</v>
      </c>
      <c r="H26" s="6">
        <f t="shared" si="0"/>
        <v>8</v>
      </c>
      <c r="I26" s="12"/>
    </row>
    <row r="27" spans="1:9" ht="15">
      <c r="A27" s="36">
        <v>22</v>
      </c>
      <c r="B27" s="2" t="s">
        <v>149</v>
      </c>
      <c r="C27" s="15">
        <v>3</v>
      </c>
      <c r="D27" s="15">
        <v>0</v>
      </c>
      <c r="E27" s="15">
        <v>1</v>
      </c>
      <c r="F27" s="15">
        <v>4</v>
      </c>
      <c r="G27" s="15">
        <v>0</v>
      </c>
      <c r="H27" s="6">
        <f t="shared" si="0"/>
        <v>8</v>
      </c>
      <c r="I27" s="14"/>
    </row>
    <row r="28" spans="1:9" ht="15">
      <c r="A28" s="36">
        <v>23</v>
      </c>
      <c r="B28" s="2" t="s">
        <v>159</v>
      </c>
      <c r="C28" s="15">
        <v>3</v>
      </c>
      <c r="D28" s="15">
        <v>1</v>
      </c>
      <c r="E28" s="15">
        <v>1</v>
      </c>
      <c r="F28" s="15">
        <v>3</v>
      </c>
      <c r="G28" s="15">
        <v>0</v>
      </c>
      <c r="H28" s="6">
        <f t="shared" si="0"/>
        <v>8</v>
      </c>
      <c r="I28" s="14"/>
    </row>
    <row r="29" spans="1:9" ht="15">
      <c r="A29" s="36">
        <v>24</v>
      </c>
      <c r="B29" s="2" t="s">
        <v>136</v>
      </c>
      <c r="C29" s="15">
        <v>5</v>
      </c>
      <c r="D29" s="15">
        <v>3</v>
      </c>
      <c r="E29" s="15">
        <v>0</v>
      </c>
      <c r="F29" s="15">
        <v>0</v>
      </c>
      <c r="G29" s="15">
        <v>0</v>
      </c>
      <c r="H29" s="6">
        <f t="shared" si="0"/>
        <v>8</v>
      </c>
      <c r="I29" s="12"/>
    </row>
    <row r="30" spans="1:9" ht="15">
      <c r="A30" s="36">
        <v>25</v>
      </c>
      <c r="B30" s="2" t="s">
        <v>129</v>
      </c>
      <c r="C30" s="15">
        <v>1</v>
      </c>
      <c r="D30" s="15">
        <v>3</v>
      </c>
      <c r="E30" s="15">
        <v>1</v>
      </c>
      <c r="F30" s="15">
        <v>3</v>
      </c>
      <c r="G30" s="15">
        <v>0</v>
      </c>
      <c r="H30" s="6">
        <f t="shared" si="0"/>
        <v>8</v>
      </c>
      <c r="I30" s="14"/>
    </row>
    <row r="31" spans="1:9" ht="15">
      <c r="A31" s="36">
        <v>26</v>
      </c>
      <c r="B31" s="2" t="s">
        <v>138</v>
      </c>
      <c r="C31" s="15">
        <v>8</v>
      </c>
      <c r="D31" s="15">
        <v>0</v>
      </c>
      <c r="E31" s="15">
        <v>0</v>
      </c>
      <c r="F31" s="15">
        <v>0</v>
      </c>
      <c r="G31" s="15">
        <v>0</v>
      </c>
      <c r="H31" s="6">
        <f t="shared" si="0"/>
        <v>8</v>
      </c>
      <c r="I31" s="14"/>
    </row>
    <row r="32" spans="1:9" ht="15">
      <c r="A32" s="36">
        <v>27</v>
      </c>
      <c r="B32" s="2" t="s">
        <v>227</v>
      </c>
      <c r="C32" s="15">
        <v>1</v>
      </c>
      <c r="D32" s="15">
        <v>4</v>
      </c>
      <c r="E32" s="15">
        <v>0</v>
      </c>
      <c r="F32" s="15">
        <v>3</v>
      </c>
      <c r="G32" s="15">
        <v>0</v>
      </c>
      <c r="H32" s="6">
        <f t="shared" si="0"/>
        <v>8</v>
      </c>
      <c r="I32" s="12"/>
    </row>
    <row r="33" spans="1:9" ht="15">
      <c r="A33" s="36">
        <v>28</v>
      </c>
      <c r="B33" s="2" t="s">
        <v>146</v>
      </c>
      <c r="C33" s="15">
        <v>3</v>
      </c>
      <c r="D33" s="15">
        <v>1</v>
      </c>
      <c r="E33" s="15">
        <v>1</v>
      </c>
      <c r="F33" s="15">
        <v>0</v>
      </c>
      <c r="G33" s="15">
        <v>1</v>
      </c>
      <c r="H33" s="6">
        <f t="shared" si="0"/>
        <v>6</v>
      </c>
      <c r="I33" s="14"/>
    </row>
    <row r="34" spans="1:9" ht="15">
      <c r="A34" s="36">
        <v>29</v>
      </c>
      <c r="B34" s="2" t="s">
        <v>163</v>
      </c>
      <c r="C34" s="15">
        <v>3</v>
      </c>
      <c r="D34" s="15">
        <v>0</v>
      </c>
      <c r="E34" s="15">
        <v>0</v>
      </c>
      <c r="F34" s="15">
        <v>3</v>
      </c>
      <c r="G34" s="15">
        <v>0</v>
      </c>
      <c r="H34" s="6">
        <f t="shared" si="0"/>
        <v>6</v>
      </c>
      <c r="I34" s="14"/>
    </row>
    <row r="35" spans="1:9" ht="15">
      <c r="A35" s="36">
        <v>30</v>
      </c>
      <c r="B35" s="2" t="s">
        <v>46</v>
      </c>
      <c r="C35" s="15">
        <v>3</v>
      </c>
      <c r="D35" s="15">
        <v>3</v>
      </c>
      <c r="E35" s="15">
        <v>0</v>
      </c>
      <c r="F35" s="15">
        <v>0</v>
      </c>
      <c r="G35" s="15">
        <v>0</v>
      </c>
      <c r="H35" s="6">
        <f t="shared" si="0"/>
        <v>6</v>
      </c>
      <c r="I35" s="12"/>
    </row>
    <row r="36" spans="1:9" ht="15">
      <c r="A36" s="36">
        <v>31</v>
      </c>
      <c r="B36" s="2" t="s">
        <v>124</v>
      </c>
      <c r="C36" s="15">
        <v>3</v>
      </c>
      <c r="D36" s="15">
        <v>0</v>
      </c>
      <c r="E36" s="15">
        <v>3</v>
      </c>
      <c r="F36" s="15">
        <v>0</v>
      </c>
      <c r="G36" s="15">
        <v>0</v>
      </c>
      <c r="H36" s="6">
        <f t="shared" si="0"/>
        <v>6</v>
      </c>
      <c r="I36" s="14"/>
    </row>
    <row r="37" spans="1:9" ht="15">
      <c r="A37" s="36">
        <v>32</v>
      </c>
      <c r="B37" s="2" t="s">
        <v>130</v>
      </c>
      <c r="C37" s="15">
        <v>1</v>
      </c>
      <c r="D37" s="15">
        <v>3</v>
      </c>
      <c r="E37" s="15">
        <v>0</v>
      </c>
      <c r="F37" s="15">
        <v>0</v>
      </c>
      <c r="G37" s="15">
        <v>0</v>
      </c>
      <c r="H37" s="6">
        <f t="shared" si="0"/>
        <v>4</v>
      </c>
      <c r="I37" s="14"/>
    </row>
    <row r="38" spans="1:9" ht="15">
      <c r="A38" s="36">
        <v>33</v>
      </c>
      <c r="B38" s="2" t="s">
        <v>150</v>
      </c>
      <c r="C38" s="15">
        <v>3</v>
      </c>
      <c r="D38" s="15">
        <v>1</v>
      </c>
      <c r="E38" s="15">
        <v>0</v>
      </c>
      <c r="F38" s="15">
        <v>0</v>
      </c>
      <c r="G38" s="15">
        <v>0</v>
      </c>
      <c r="H38" s="6">
        <f aca="true" t="shared" si="2" ref="H38:H60">SUM(C38,D38,E38,F38,G38)</f>
        <v>4</v>
      </c>
      <c r="I38" s="12"/>
    </row>
    <row r="39" spans="1:9" ht="15">
      <c r="A39" s="36">
        <v>34</v>
      </c>
      <c r="B39" s="2" t="s">
        <v>141</v>
      </c>
      <c r="C39" s="15">
        <v>1</v>
      </c>
      <c r="D39" s="15">
        <v>0</v>
      </c>
      <c r="E39" s="15">
        <v>0</v>
      </c>
      <c r="F39" s="15">
        <v>1</v>
      </c>
      <c r="G39" s="15">
        <v>0</v>
      </c>
      <c r="H39" s="6">
        <f t="shared" si="2"/>
        <v>2</v>
      </c>
      <c r="I39" s="14"/>
    </row>
    <row r="40" spans="1:9" ht="15">
      <c r="A40" s="36">
        <v>35</v>
      </c>
      <c r="B40" s="37" t="s">
        <v>215</v>
      </c>
      <c r="C40" s="15">
        <v>1</v>
      </c>
      <c r="D40" s="15">
        <v>0</v>
      </c>
      <c r="E40" s="15">
        <v>0</v>
      </c>
      <c r="F40" s="15">
        <v>0</v>
      </c>
      <c r="G40" s="15">
        <v>0</v>
      </c>
      <c r="H40" s="6">
        <f t="shared" si="2"/>
        <v>1</v>
      </c>
      <c r="I40" s="14"/>
    </row>
    <row r="41" spans="1:9" ht="15">
      <c r="A41" s="36">
        <v>36</v>
      </c>
      <c r="B41" s="2" t="s">
        <v>208</v>
      </c>
      <c r="C41" s="15">
        <v>0</v>
      </c>
      <c r="D41" s="15"/>
      <c r="E41" s="15"/>
      <c r="F41" s="15"/>
      <c r="G41" s="15"/>
      <c r="H41" s="6">
        <f t="shared" si="2"/>
        <v>0</v>
      </c>
      <c r="I41" s="12"/>
    </row>
    <row r="42" spans="1:9" ht="15">
      <c r="A42" s="36">
        <v>37</v>
      </c>
      <c r="B42" s="2" t="s">
        <v>145</v>
      </c>
      <c r="C42" s="15">
        <v>0</v>
      </c>
      <c r="D42" s="15"/>
      <c r="E42" s="15"/>
      <c r="F42" s="15"/>
      <c r="G42" s="15"/>
      <c r="H42" s="6">
        <f t="shared" si="2"/>
        <v>0</v>
      </c>
      <c r="I42" s="14"/>
    </row>
    <row r="43" spans="1:9" ht="15">
      <c r="A43" s="36">
        <v>38</v>
      </c>
      <c r="B43" s="2" t="s">
        <v>155</v>
      </c>
      <c r="C43" s="15">
        <v>0</v>
      </c>
      <c r="D43" s="15"/>
      <c r="E43" s="15"/>
      <c r="F43" s="15"/>
      <c r="G43" s="15"/>
      <c r="H43" s="6">
        <f t="shared" si="2"/>
        <v>0</v>
      </c>
      <c r="I43" s="14"/>
    </row>
    <row r="44" spans="1:9" ht="15">
      <c r="A44" s="36">
        <v>39</v>
      </c>
      <c r="B44" s="37" t="s">
        <v>216</v>
      </c>
      <c r="C44" s="15">
        <v>0</v>
      </c>
      <c r="D44" s="15"/>
      <c r="E44" s="15"/>
      <c r="F44" s="15"/>
      <c r="G44" s="15"/>
      <c r="H44" s="6">
        <f t="shared" si="2"/>
        <v>0</v>
      </c>
      <c r="I44" s="12"/>
    </row>
    <row r="45" spans="1:9" ht="15">
      <c r="A45" s="36">
        <v>40</v>
      </c>
      <c r="B45" s="2" t="s">
        <v>59</v>
      </c>
      <c r="C45" s="15">
        <v>0</v>
      </c>
      <c r="D45" s="15"/>
      <c r="E45" s="15"/>
      <c r="F45" s="15"/>
      <c r="G45" s="15"/>
      <c r="H45" s="6">
        <f t="shared" si="2"/>
        <v>0</v>
      </c>
      <c r="I45" s="14"/>
    </row>
    <row r="46" spans="1:9" ht="15">
      <c r="A46" s="36">
        <v>41</v>
      </c>
      <c r="B46" s="37" t="s">
        <v>213</v>
      </c>
      <c r="C46" s="15">
        <v>0</v>
      </c>
      <c r="D46" s="15"/>
      <c r="E46" s="15"/>
      <c r="F46" s="15"/>
      <c r="G46" s="15"/>
      <c r="H46" s="6">
        <f t="shared" si="2"/>
        <v>0</v>
      </c>
      <c r="I46" s="14"/>
    </row>
    <row r="47" spans="1:9" ht="15">
      <c r="A47" s="36">
        <v>42</v>
      </c>
      <c r="B47" s="2" t="s">
        <v>131</v>
      </c>
      <c r="C47" s="15">
        <v>0</v>
      </c>
      <c r="D47" s="15"/>
      <c r="E47" s="15"/>
      <c r="F47" s="15"/>
      <c r="G47" s="15"/>
      <c r="H47" s="6">
        <f t="shared" si="2"/>
        <v>0</v>
      </c>
      <c r="I47" s="12"/>
    </row>
    <row r="48" spans="1:9" ht="15">
      <c r="A48" s="36">
        <v>43</v>
      </c>
      <c r="B48" s="2" t="s">
        <v>142</v>
      </c>
      <c r="C48" s="15">
        <v>0</v>
      </c>
      <c r="D48" s="15"/>
      <c r="E48" s="15"/>
      <c r="F48" s="15"/>
      <c r="G48" s="15"/>
      <c r="H48" s="6">
        <f t="shared" si="2"/>
        <v>0</v>
      </c>
      <c r="I48" s="14"/>
    </row>
    <row r="49" spans="1:9" ht="15">
      <c r="A49" s="36">
        <v>44</v>
      </c>
      <c r="B49" s="2" t="s">
        <v>151</v>
      </c>
      <c r="C49" s="15">
        <v>0</v>
      </c>
      <c r="D49" s="15"/>
      <c r="E49" s="15"/>
      <c r="F49" s="15"/>
      <c r="G49" s="15"/>
      <c r="H49" s="6">
        <f t="shared" si="2"/>
        <v>0</v>
      </c>
      <c r="I49" s="14"/>
    </row>
    <row r="50" spans="1:9" ht="15">
      <c r="A50" s="36">
        <v>45</v>
      </c>
      <c r="B50" s="2" t="s">
        <v>143</v>
      </c>
      <c r="C50" s="15">
        <v>0</v>
      </c>
      <c r="D50" s="15"/>
      <c r="E50" s="15"/>
      <c r="F50" s="15"/>
      <c r="G50" s="15"/>
      <c r="H50" s="6">
        <f t="shared" si="2"/>
        <v>0</v>
      </c>
      <c r="I50" s="12"/>
    </row>
    <row r="51" spans="1:9" ht="15">
      <c r="A51" s="36">
        <v>46</v>
      </c>
      <c r="B51" s="2" t="s">
        <v>157</v>
      </c>
      <c r="C51" s="15">
        <v>0</v>
      </c>
      <c r="D51" s="15"/>
      <c r="E51" s="15"/>
      <c r="F51" s="15"/>
      <c r="G51" s="15"/>
      <c r="H51" s="6">
        <f t="shared" si="2"/>
        <v>0</v>
      </c>
      <c r="I51" s="14"/>
    </row>
    <row r="52" spans="1:9" ht="15">
      <c r="A52" s="36">
        <v>47</v>
      </c>
      <c r="B52" s="37" t="s">
        <v>217</v>
      </c>
      <c r="C52" s="15">
        <v>0</v>
      </c>
      <c r="D52" s="15"/>
      <c r="E52" s="15"/>
      <c r="F52" s="15"/>
      <c r="G52" s="15"/>
      <c r="H52" s="6">
        <f t="shared" si="2"/>
        <v>0</v>
      </c>
      <c r="I52" s="14"/>
    </row>
    <row r="53" spans="1:9" ht="15">
      <c r="A53" s="36">
        <v>48</v>
      </c>
      <c r="B53" s="37" t="s">
        <v>214</v>
      </c>
      <c r="C53" s="15">
        <v>0</v>
      </c>
      <c r="D53" s="15"/>
      <c r="E53" s="15"/>
      <c r="F53" s="15"/>
      <c r="G53" s="15"/>
      <c r="H53" s="6">
        <f t="shared" si="2"/>
        <v>0</v>
      </c>
      <c r="I53" s="12"/>
    </row>
    <row r="54" spans="1:9" ht="15">
      <c r="A54" s="36">
        <v>49</v>
      </c>
      <c r="B54" s="2" t="s">
        <v>132</v>
      </c>
      <c r="C54" s="15">
        <v>0</v>
      </c>
      <c r="D54" s="15"/>
      <c r="E54" s="15"/>
      <c r="F54" s="15"/>
      <c r="G54" s="15"/>
      <c r="H54" s="6">
        <f t="shared" si="2"/>
        <v>0</v>
      </c>
      <c r="I54" s="14"/>
    </row>
    <row r="55" spans="1:9" ht="15">
      <c r="A55" s="36">
        <v>50</v>
      </c>
      <c r="B55" s="2" t="s">
        <v>123</v>
      </c>
      <c r="C55" s="15">
        <v>0</v>
      </c>
      <c r="D55" s="15"/>
      <c r="E55" s="15"/>
      <c r="F55" s="15"/>
      <c r="G55" s="15"/>
      <c r="H55" s="6">
        <f t="shared" si="2"/>
        <v>0</v>
      </c>
      <c r="I55" s="14"/>
    </row>
    <row r="56" spans="1:9" ht="16.5">
      <c r="A56" s="36">
        <v>51</v>
      </c>
      <c r="B56" s="2" t="s">
        <v>134</v>
      </c>
      <c r="C56" s="15">
        <v>0</v>
      </c>
      <c r="D56" s="15"/>
      <c r="E56" s="15"/>
      <c r="F56" s="15"/>
      <c r="G56" s="15"/>
      <c r="H56" s="6">
        <f t="shared" si="2"/>
        <v>0</v>
      </c>
      <c r="I56" s="8"/>
    </row>
    <row r="57" spans="1:9" ht="16.5">
      <c r="A57" s="36">
        <v>52</v>
      </c>
      <c r="B57" s="2" t="s">
        <v>70</v>
      </c>
      <c r="C57" s="15">
        <v>0</v>
      </c>
      <c r="D57" s="15"/>
      <c r="E57" s="15"/>
      <c r="F57" s="15"/>
      <c r="G57" s="15"/>
      <c r="H57" s="6">
        <f t="shared" si="2"/>
        <v>0</v>
      </c>
      <c r="I57" s="8"/>
    </row>
    <row r="58" spans="1:9" ht="16.5">
      <c r="A58" s="36">
        <v>53</v>
      </c>
      <c r="B58" s="2" t="s">
        <v>127</v>
      </c>
      <c r="C58" s="15">
        <v>0</v>
      </c>
      <c r="D58" s="15"/>
      <c r="E58" s="15"/>
      <c r="F58" s="15"/>
      <c r="G58" s="15"/>
      <c r="H58" s="6">
        <f t="shared" si="2"/>
        <v>0</v>
      </c>
      <c r="I58" s="16"/>
    </row>
    <row r="59" spans="1:9" ht="16.5">
      <c r="A59" s="36">
        <v>54</v>
      </c>
      <c r="B59" s="2" t="s">
        <v>139</v>
      </c>
      <c r="C59" s="15">
        <v>0</v>
      </c>
      <c r="D59" s="15"/>
      <c r="E59" s="15"/>
      <c r="F59" s="15"/>
      <c r="G59" s="15"/>
      <c r="H59" s="6">
        <f t="shared" si="2"/>
        <v>0</v>
      </c>
      <c r="I59" s="16"/>
    </row>
    <row r="60" spans="1:9" ht="16.5">
      <c r="A60" s="36">
        <v>55</v>
      </c>
      <c r="B60" s="2" t="s">
        <v>228</v>
      </c>
      <c r="C60" s="15">
        <v>0</v>
      </c>
      <c r="D60" s="15"/>
      <c r="E60" s="15"/>
      <c r="F60" s="15"/>
      <c r="G60" s="15"/>
      <c r="H60" s="6">
        <f t="shared" si="2"/>
        <v>0</v>
      </c>
      <c r="I60" s="16"/>
    </row>
    <row r="61" spans="1:9" ht="16.5">
      <c r="A61" s="16"/>
      <c r="B61" s="16"/>
      <c r="C61" s="16"/>
      <c r="D61" s="16"/>
      <c r="E61" s="16"/>
      <c r="F61" s="16"/>
      <c r="G61" s="16"/>
      <c r="H61" s="16"/>
      <c r="I61" s="16"/>
    </row>
  </sheetData>
  <sheetProtection password="CFE5" sheet="1" objects="1" scenarios="1"/>
  <mergeCells count="3">
    <mergeCell ref="A1:I4"/>
    <mergeCell ref="K1:S4"/>
    <mergeCell ref="U1:AC4"/>
  </mergeCells>
  <printOptions horizontalCentered="1" verticalCentered="1"/>
  <pageMargins left="0.15748031496062992" right="0.1968503937007874" top="0.31496062992125984" bottom="0.2362204724409449" header="0.2362204724409449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M52" sqref="B2:T52"/>
    </sheetView>
  </sheetViews>
  <sheetFormatPr defaultColWidth="9.140625" defaultRowHeight="15"/>
  <cols>
    <col min="1" max="2" width="2.7109375" style="0" customWidth="1"/>
    <col min="3" max="3" width="18.7109375" style="0" customWidth="1"/>
    <col min="4" max="8" width="3.7109375" style="0" customWidth="1"/>
    <col min="9" max="9" width="4.28125" style="0" customWidth="1"/>
    <col min="10" max="10" width="2.00390625" style="0" customWidth="1"/>
    <col min="11" max="11" width="1.7109375" style="0" customWidth="1"/>
    <col min="12" max="12" width="2.7109375" style="0" customWidth="1"/>
    <col min="13" max="13" width="18.7109375" style="0" customWidth="1"/>
    <col min="14" max="18" width="3.7109375" style="0" customWidth="1"/>
    <col min="19" max="19" width="4.28125" style="0" customWidth="1"/>
    <col min="20" max="20" width="2.00390625" style="0" customWidth="1"/>
    <col min="21" max="21" width="2.7109375" style="0" customWidth="1"/>
  </cols>
  <sheetData>
    <row r="1" spans="1:21" ht="9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15">
      <c r="A2" s="83"/>
      <c r="B2" s="146" t="s">
        <v>294</v>
      </c>
      <c r="C2" s="146"/>
      <c r="D2" s="146"/>
      <c r="E2" s="146"/>
      <c r="F2" s="146"/>
      <c r="G2" s="146"/>
      <c r="H2" s="146"/>
      <c r="I2" s="146"/>
      <c r="J2" s="146"/>
      <c r="K2" s="83"/>
      <c r="L2" s="146" t="s">
        <v>295</v>
      </c>
      <c r="M2" s="146"/>
      <c r="N2" s="146"/>
      <c r="O2" s="146"/>
      <c r="P2" s="146"/>
      <c r="Q2" s="146"/>
      <c r="R2" s="146"/>
      <c r="S2" s="146"/>
      <c r="T2" s="146"/>
      <c r="U2" s="83"/>
    </row>
    <row r="3" spans="1:21" ht="15">
      <c r="A3" s="83"/>
      <c r="B3" s="146"/>
      <c r="C3" s="146"/>
      <c r="D3" s="146"/>
      <c r="E3" s="146"/>
      <c r="F3" s="146"/>
      <c r="G3" s="146"/>
      <c r="H3" s="146"/>
      <c r="I3" s="146"/>
      <c r="J3" s="146"/>
      <c r="K3" s="83"/>
      <c r="L3" s="146"/>
      <c r="M3" s="146"/>
      <c r="N3" s="146"/>
      <c r="O3" s="146"/>
      <c r="P3" s="146"/>
      <c r="Q3" s="146"/>
      <c r="R3" s="146"/>
      <c r="S3" s="146"/>
      <c r="T3" s="146"/>
      <c r="U3" s="83"/>
    </row>
    <row r="4" spans="1:21" ht="15">
      <c r="A4" s="83"/>
      <c r="B4" s="146"/>
      <c r="C4" s="146"/>
      <c r="D4" s="146"/>
      <c r="E4" s="146"/>
      <c r="F4" s="146"/>
      <c r="G4" s="146"/>
      <c r="H4" s="146"/>
      <c r="I4" s="146"/>
      <c r="J4" s="146"/>
      <c r="K4" s="83"/>
      <c r="L4" s="146"/>
      <c r="M4" s="146"/>
      <c r="N4" s="146"/>
      <c r="O4" s="146"/>
      <c r="P4" s="146"/>
      <c r="Q4" s="146"/>
      <c r="R4" s="146"/>
      <c r="S4" s="146"/>
      <c r="T4" s="146"/>
      <c r="U4" s="83"/>
    </row>
    <row r="5" spans="1:21" ht="15.75" thickBot="1">
      <c r="A5" s="83"/>
      <c r="B5" s="146"/>
      <c r="C5" s="146"/>
      <c r="D5" s="146"/>
      <c r="E5" s="146"/>
      <c r="F5" s="146"/>
      <c r="G5" s="146"/>
      <c r="H5" s="146"/>
      <c r="I5" s="146"/>
      <c r="J5" s="146"/>
      <c r="K5" s="83"/>
      <c r="L5" s="146"/>
      <c r="M5" s="146"/>
      <c r="N5" s="146"/>
      <c r="O5" s="146"/>
      <c r="P5" s="146"/>
      <c r="Q5" s="146"/>
      <c r="R5" s="146"/>
      <c r="S5" s="146"/>
      <c r="T5" s="146"/>
      <c r="U5" s="83"/>
    </row>
    <row r="6" spans="1:21" ht="43.5" thickBot="1">
      <c r="A6" s="83"/>
      <c r="B6" s="36"/>
      <c r="C6" s="9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1" t="s">
        <v>25</v>
      </c>
      <c r="I6" s="10" t="s">
        <v>286</v>
      </c>
      <c r="J6" s="12"/>
      <c r="K6" s="83"/>
      <c r="L6" s="36"/>
      <c r="M6" s="9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1" t="s">
        <v>25</v>
      </c>
      <c r="S6" s="10" t="s">
        <v>225</v>
      </c>
      <c r="T6" s="12"/>
      <c r="U6" s="83"/>
    </row>
    <row r="7" spans="1:21" ht="15">
      <c r="A7" s="83"/>
      <c r="B7" s="36">
        <v>1</v>
      </c>
      <c r="C7" s="2" t="s">
        <v>112</v>
      </c>
      <c r="D7" s="13">
        <v>12</v>
      </c>
      <c r="E7" s="13">
        <v>3</v>
      </c>
      <c r="F7" s="13">
        <v>3</v>
      </c>
      <c r="G7" s="13">
        <v>4</v>
      </c>
      <c r="H7" s="13">
        <v>0</v>
      </c>
      <c r="I7" s="5">
        <f>SUM(D7,E7,F7,G7,H7)</f>
        <v>22</v>
      </c>
      <c r="J7" s="14"/>
      <c r="K7" s="83"/>
      <c r="L7" s="36">
        <v>1</v>
      </c>
      <c r="M7" s="2" t="s">
        <v>116</v>
      </c>
      <c r="N7" s="13">
        <v>10</v>
      </c>
      <c r="O7" s="13">
        <v>6</v>
      </c>
      <c r="P7" s="13">
        <v>4</v>
      </c>
      <c r="Q7" s="13">
        <v>9</v>
      </c>
      <c r="R7" s="13">
        <v>0</v>
      </c>
      <c r="S7" s="5">
        <f>SUM(N7:R7)</f>
        <v>29</v>
      </c>
      <c r="T7" s="14"/>
      <c r="U7" s="83"/>
    </row>
    <row r="8" spans="1:21" ht="15">
      <c r="A8" s="83"/>
      <c r="B8" s="36">
        <v>2</v>
      </c>
      <c r="C8" s="2" t="s">
        <v>62</v>
      </c>
      <c r="D8" s="15">
        <v>1</v>
      </c>
      <c r="E8" s="15">
        <v>9</v>
      </c>
      <c r="F8" s="15">
        <v>2</v>
      </c>
      <c r="G8" s="15">
        <v>6</v>
      </c>
      <c r="H8" s="15">
        <v>0</v>
      </c>
      <c r="I8" s="6">
        <f>SUM(D8,E8,F8,G8,H8)</f>
        <v>18</v>
      </c>
      <c r="J8" s="14"/>
      <c r="K8" s="83"/>
      <c r="L8" s="36">
        <v>2</v>
      </c>
      <c r="M8" s="2" t="s">
        <v>54</v>
      </c>
      <c r="N8" s="15">
        <v>6</v>
      </c>
      <c r="O8" s="15">
        <v>9</v>
      </c>
      <c r="P8" s="15">
        <v>5</v>
      </c>
      <c r="Q8" s="15">
        <v>3</v>
      </c>
      <c r="R8" s="15">
        <v>3</v>
      </c>
      <c r="S8" s="5">
        <f>SUM(N8:R8)</f>
        <v>26</v>
      </c>
      <c r="T8" s="14"/>
      <c r="U8" s="83"/>
    </row>
    <row r="9" spans="1:21" ht="15">
      <c r="A9" s="83"/>
      <c r="B9" s="36">
        <v>3</v>
      </c>
      <c r="C9" s="2" t="s">
        <v>119</v>
      </c>
      <c r="D9" s="15">
        <v>3</v>
      </c>
      <c r="E9" s="15">
        <v>1</v>
      </c>
      <c r="F9" s="15">
        <v>5</v>
      </c>
      <c r="G9" s="15">
        <v>3</v>
      </c>
      <c r="H9" s="15">
        <v>5</v>
      </c>
      <c r="I9" s="6">
        <f>SUM(D9,E9,F9,G9,H9)</f>
        <v>17</v>
      </c>
      <c r="J9" s="12"/>
      <c r="K9" s="83"/>
      <c r="L9" s="36">
        <v>3</v>
      </c>
      <c r="M9" s="2" t="s">
        <v>36</v>
      </c>
      <c r="N9" s="15">
        <v>4</v>
      </c>
      <c r="O9" s="15">
        <v>6</v>
      </c>
      <c r="P9" s="15">
        <v>7</v>
      </c>
      <c r="Q9" s="15">
        <v>3</v>
      </c>
      <c r="R9" s="15">
        <v>0</v>
      </c>
      <c r="S9" s="5">
        <f>SUM(N9:R9)</f>
        <v>20</v>
      </c>
      <c r="T9" s="12"/>
      <c r="U9" s="83"/>
    </row>
    <row r="10" spans="1:21" ht="14.25" customHeight="1">
      <c r="A10" s="83"/>
      <c r="B10" s="14"/>
      <c r="C10" s="14"/>
      <c r="D10" s="14"/>
      <c r="E10" s="14"/>
      <c r="F10" s="14"/>
      <c r="G10" s="14"/>
      <c r="H10" s="14"/>
      <c r="I10" s="14"/>
      <c r="J10" s="14"/>
      <c r="K10" s="83"/>
      <c r="L10" s="14"/>
      <c r="M10" s="14"/>
      <c r="N10" s="14"/>
      <c r="O10" s="14"/>
      <c r="P10" s="14"/>
      <c r="Q10" s="14"/>
      <c r="R10" s="14"/>
      <c r="S10" s="14"/>
      <c r="T10" s="14"/>
      <c r="U10" s="83"/>
    </row>
    <row r="11" spans="1:21" ht="9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ht="15" customHeight="1">
      <c r="A12" s="83"/>
      <c r="B12" s="147" t="s">
        <v>292</v>
      </c>
      <c r="C12" s="147"/>
      <c r="D12" s="147"/>
      <c r="E12" s="147"/>
      <c r="F12" s="147"/>
      <c r="G12" s="147"/>
      <c r="H12" s="147"/>
      <c r="I12" s="147"/>
      <c r="J12" s="147"/>
      <c r="K12" s="83"/>
      <c r="L12" s="146" t="s">
        <v>293</v>
      </c>
      <c r="M12" s="146"/>
      <c r="N12" s="146"/>
      <c r="O12" s="146"/>
      <c r="P12" s="146"/>
      <c r="Q12" s="146"/>
      <c r="R12" s="146"/>
      <c r="S12" s="146"/>
      <c r="T12" s="146"/>
      <c r="U12" s="83"/>
    </row>
    <row r="13" spans="1:21" ht="15" customHeight="1">
      <c r="A13" s="83"/>
      <c r="B13" s="147"/>
      <c r="C13" s="147"/>
      <c r="D13" s="147"/>
      <c r="E13" s="147"/>
      <c r="F13" s="147"/>
      <c r="G13" s="147"/>
      <c r="H13" s="147"/>
      <c r="I13" s="147"/>
      <c r="J13" s="147"/>
      <c r="K13" s="83"/>
      <c r="L13" s="146"/>
      <c r="M13" s="146"/>
      <c r="N13" s="146"/>
      <c r="O13" s="146"/>
      <c r="P13" s="146"/>
      <c r="Q13" s="146"/>
      <c r="R13" s="146"/>
      <c r="S13" s="146"/>
      <c r="T13" s="146"/>
      <c r="U13" s="83"/>
    </row>
    <row r="14" spans="1:21" ht="15" customHeight="1">
      <c r="A14" s="83"/>
      <c r="B14" s="147"/>
      <c r="C14" s="147"/>
      <c r="D14" s="147"/>
      <c r="E14" s="147"/>
      <c r="F14" s="147"/>
      <c r="G14" s="147"/>
      <c r="H14" s="147"/>
      <c r="I14" s="147"/>
      <c r="J14" s="147"/>
      <c r="K14" s="83"/>
      <c r="L14" s="146"/>
      <c r="M14" s="146"/>
      <c r="N14" s="146"/>
      <c r="O14" s="146"/>
      <c r="P14" s="146"/>
      <c r="Q14" s="146"/>
      <c r="R14" s="146"/>
      <c r="S14" s="146"/>
      <c r="T14" s="146"/>
      <c r="U14" s="83"/>
    </row>
    <row r="15" spans="1:21" ht="15.75" customHeight="1" thickBot="1">
      <c r="A15" s="83"/>
      <c r="B15" s="147"/>
      <c r="C15" s="147"/>
      <c r="D15" s="147"/>
      <c r="E15" s="147"/>
      <c r="F15" s="147"/>
      <c r="G15" s="147"/>
      <c r="H15" s="147"/>
      <c r="I15" s="147"/>
      <c r="J15" s="147"/>
      <c r="K15" s="83"/>
      <c r="L15" s="146"/>
      <c r="M15" s="146"/>
      <c r="N15" s="146"/>
      <c r="O15" s="146"/>
      <c r="P15" s="146"/>
      <c r="Q15" s="146"/>
      <c r="R15" s="146"/>
      <c r="S15" s="146"/>
      <c r="T15" s="146"/>
      <c r="U15" s="83"/>
    </row>
    <row r="16" spans="1:21" ht="31.5" thickBot="1">
      <c r="A16" s="83"/>
      <c r="B16" s="36"/>
      <c r="C16" s="9" t="s">
        <v>20</v>
      </c>
      <c r="D16" s="10" t="s">
        <v>21</v>
      </c>
      <c r="E16" s="10" t="s">
        <v>22</v>
      </c>
      <c r="F16" s="10" t="s">
        <v>23</v>
      </c>
      <c r="G16" s="10" t="s">
        <v>24</v>
      </c>
      <c r="H16" s="11" t="s">
        <v>25</v>
      </c>
      <c r="I16" s="10" t="s">
        <v>229</v>
      </c>
      <c r="J16" s="12"/>
      <c r="K16" s="83"/>
      <c r="L16" s="36"/>
      <c r="M16" s="9" t="s">
        <v>20</v>
      </c>
      <c r="N16" s="10" t="s">
        <v>21</v>
      </c>
      <c r="O16" s="10" t="s">
        <v>22</v>
      </c>
      <c r="P16" s="10" t="s">
        <v>23</v>
      </c>
      <c r="Q16" s="10" t="s">
        <v>24</v>
      </c>
      <c r="R16" s="11" t="s">
        <v>25</v>
      </c>
      <c r="S16" s="10" t="s">
        <v>225</v>
      </c>
      <c r="T16" s="12"/>
      <c r="U16" s="83"/>
    </row>
    <row r="17" spans="1:21" ht="15">
      <c r="A17" s="83"/>
      <c r="B17" s="36">
        <v>1</v>
      </c>
      <c r="C17" s="42" t="s">
        <v>192</v>
      </c>
      <c r="D17" s="13">
        <v>3</v>
      </c>
      <c r="E17" s="13">
        <v>6</v>
      </c>
      <c r="F17" s="13">
        <v>6</v>
      </c>
      <c r="G17" s="13">
        <v>6</v>
      </c>
      <c r="H17" s="13">
        <v>0</v>
      </c>
      <c r="I17" s="5">
        <f>SUM(D17,E17,F17,G17,H17)</f>
        <v>21</v>
      </c>
      <c r="J17" s="14"/>
      <c r="K17" s="83"/>
      <c r="L17" s="36">
        <v>1</v>
      </c>
      <c r="M17" s="2" t="s">
        <v>147</v>
      </c>
      <c r="N17" s="13">
        <v>6</v>
      </c>
      <c r="O17" s="13">
        <v>3</v>
      </c>
      <c r="P17" s="13">
        <v>5</v>
      </c>
      <c r="Q17" s="13">
        <v>5</v>
      </c>
      <c r="R17" s="13">
        <v>5</v>
      </c>
      <c r="S17" s="5">
        <f>SUM(N17,O17,P17,Q17,R17)</f>
        <v>24</v>
      </c>
      <c r="T17" s="14"/>
      <c r="U17" s="83"/>
    </row>
    <row r="18" spans="1:21" ht="15">
      <c r="A18" s="83"/>
      <c r="B18" s="36">
        <v>2</v>
      </c>
      <c r="C18" s="42" t="s">
        <v>188</v>
      </c>
      <c r="D18" s="15">
        <v>7</v>
      </c>
      <c r="E18" s="15">
        <v>9</v>
      </c>
      <c r="F18" s="15">
        <v>0</v>
      </c>
      <c r="G18" s="15">
        <v>0</v>
      </c>
      <c r="H18" s="15">
        <v>0</v>
      </c>
      <c r="I18" s="6">
        <f>SUM(D18,E18,F18,G18,H18)</f>
        <v>16</v>
      </c>
      <c r="J18" s="14"/>
      <c r="K18" s="83"/>
      <c r="L18" s="36">
        <v>2</v>
      </c>
      <c r="M18" s="2" t="s">
        <v>162</v>
      </c>
      <c r="N18" s="15">
        <v>8</v>
      </c>
      <c r="O18" s="15">
        <v>4</v>
      </c>
      <c r="P18" s="15">
        <v>5</v>
      </c>
      <c r="Q18" s="15">
        <v>3</v>
      </c>
      <c r="R18" s="15">
        <v>0</v>
      </c>
      <c r="S18" s="6">
        <f>SUM(N18,O18,P18,Q18,R18)</f>
        <v>20</v>
      </c>
      <c r="T18" s="14"/>
      <c r="U18" s="83"/>
    </row>
    <row r="19" spans="1:21" ht="15">
      <c r="A19" s="83"/>
      <c r="B19" s="36">
        <v>3</v>
      </c>
      <c r="C19" s="42" t="s">
        <v>165</v>
      </c>
      <c r="D19" s="15">
        <v>0</v>
      </c>
      <c r="E19" s="15">
        <v>6</v>
      </c>
      <c r="F19" s="15">
        <v>1</v>
      </c>
      <c r="G19" s="15">
        <v>0</v>
      </c>
      <c r="H19" s="15">
        <v>5</v>
      </c>
      <c r="I19" s="6">
        <f>SUM(D19,E19,F19,G19,H19)</f>
        <v>12</v>
      </c>
      <c r="J19" s="12"/>
      <c r="K19" s="83"/>
      <c r="L19" s="36">
        <v>3</v>
      </c>
      <c r="M19" s="2" t="s">
        <v>161</v>
      </c>
      <c r="N19" s="15">
        <v>6</v>
      </c>
      <c r="O19" s="15">
        <v>3</v>
      </c>
      <c r="P19" s="15">
        <v>1</v>
      </c>
      <c r="Q19" s="15">
        <v>0</v>
      </c>
      <c r="R19" s="15">
        <v>3</v>
      </c>
      <c r="S19" s="6">
        <f>SUM(N19,O19,P19,Q19,R19)</f>
        <v>13</v>
      </c>
      <c r="T19" s="12"/>
      <c r="U19" s="83"/>
    </row>
    <row r="20" spans="1:21" ht="14.25" customHeight="1">
      <c r="A20" s="83"/>
      <c r="B20" s="12"/>
      <c r="C20" s="12"/>
      <c r="D20" s="12"/>
      <c r="E20" s="12"/>
      <c r="F20" s="12"/>
      <c r="G20" s="12"/>
      <c r="H20" s="12"/>
      <c r="I20" s="12"/>
      <c r="J20" s="12"/>
      <c r="K20" s="83"/>
      <c r="L20" s="12"/>
      <c r="M20" s="12"/>
      <c r="N20" s="12"/>
      <c r="O20" s="12"/>
      <c r="P20" s="12"/>
      <c r="Q20" s="12"/>
      <c r="R20" s="12"/>
      <c r="S20" s="12"/>
      <c r="T20" s="12"/>
      <c r="U20" s="83"/>
    </row>
    <row r="21" spans="1:21" ht="9" customHeight="1">
      <c r="A21" s="83"/>
      <c r="B21" s="114"/>
      <c r="C21" s="114"/>
      <c r="D21" s="114"/>
      <c r="E21" s="114"/>
      <c r="F21" s="114"/>
      <c r="G21" s="114"/>
      <c r="H21" s="114"/>
      <c r="I21" s="114"/>
      <c r="J21" s="114"/>
      <c r="K21" s="115"/>
      <c r="L21" s="116"/>
      <c r="M21" s="116"/>
      <c r="N21" s="116"/>
      <c r="O21" s="116"/>
      <c r="P21" s="116"/>
      <c r="Q21" s="116"/>
      <c r="R21" s="116"/>
      <c r="S21" s="116"/>
      <c r="T21" s="116"/>
      <c r="U21" s="83"/>
    </row>
    <row r="22" spans="1:21" ht="15">
      <c r="A22" s="83"/>
      <c r="B22" s="147" t="s">
        <v>291</v>
      </c>
      <c r="C22" s="147"/>
      <c r="D22" s="147"/>
      <c r="E22" s="147"/>
      <c r="F22" s="147"/>
      <c r="G22" s="147"/>
      <c r="H22" s="147"/>
      <c r="I22" s="147"/>
      <c r="J22" s="147"/>
      <c r="K22" s="83"/>
      <c r="L22" s="147" t="s">
        <v>290</v>
      </c>
      <c r="M22" s="147"/>
      <c r="N22" s="147"/>
      <c r="O22" s="147"/>
      <c r="P22" s="147"/>
      <c r="Q22" s="147"/>
      <c r="R22" s="147"/>
      <c r="S22" s="147"/>
      <c r="T22" s="147"/>
      <c r="U22" s="83"/>
    </row>
    <row r="23" spans="1:21" ht="15">
      <c r="A23" s="83"/>
      <c r="B23" s="147"/>
      <c r="C23" s="147"/>
      <c r="D23" s="147"/>
      <c r="E23" s="147"/>
      <c r="F23" s="147"/>
      <c r="G23" s="147"/>
      <c r="H23" s="147"/>
      <c r="I23" s="147"/>
      <c r="J23" s="147"/>
      <c r="K23" s="83"/>
      <c r="L23" s="147"/>
      <c r="M23" s="147"/>
      <c r="N23" s="147"/>
      <c r="O23" s="147"/>
      <c r="P23" s="147"/>
      <c r="Q23" s="147"/>
      <c r="R23" s="147"/>
      <c r="S23" s="147"/>
      <c r="T23" s="147"/>
      <c r="U23" s="83"/>
    </row>
    <row r="24" spans="1:21" ht="15">
      <c r="A24" s="83"/>
      <c r="B24" s="147"/>
      <c r="C24" s="147"/>
      <c r="D24" s="147"/>
      <c r="E24" s="147"/>
      <c r="F24" s="147"/>
      <c r="G24" s="147"/>
      <c r="H24" s="147"/>
      <c r="I24" s="147"/>
      <c r="J24" s="147"/>
      <c r="K24" s="83"/>
      <c r="L24" s="147"/>
      <c r="M24" s="147"/>
      <c r="N24" s="147"/>
      <c r="O24" s="147"/>
      <c r="P24" s="147"/>
      <c r="Q24" s="147"/>
      <c r="R24" s="147"/>
      <c r="S24" s="147"/>
      <c r="T24" s="147"/>
      <c r="U24" s="83"/>
    </row>
    <row r="25" spans="1:21" ht="15">
      <c r="A25" s="83"/>
      <c r="B25" s="147"/>
      <c r="C25" s="147"/>
      <c r="D25" s="147"/>
      <c r="E25" s="147"/>
      <c r="F25" s="147"/>
      <c r="G25" s="147"/>
      <c r="H25" s="147"/>
      <c r="I25" s="147"/>
      <c r="J25" s="147"/>
      <c r="K25" s="83"/>
      <c r="L25" s="147"/>
      <c r="M25" s="147"/>
      <c r="N25" s="147"/>
      <c r="O25" s="147"/>
      <c r="P25" s="147"/>
      <c r="Q25" s="147"/>
      <c r="R25" s="147"/>
      <c r="S25" s="147"/>
      <c r="T25" s="147"/>
      <c r="U25" s="83"/>
    </row>
    <row r="26" spans="1:21" ht="16.5" thickBot="1">
      <c r="A26" s="83"/>
      <c r="B26" s="165" t="s">
        <v>20</v>
      </c>
      <c r="C26" s="165"/>
      <c r="D26" s="165"/>
      <c r="E26" s="165"/>
      <c r="F26" s="165"/>
      <c r="G26" s="165"/>
      <c r="H26" s="165"/>
      <c r="I26" s="165"/>
      <c r="J26" s="12"/>
      <c r="K26" s="83"/>
      <c r="L26" s="165" t="s">
        <v>20</v>
      </c>
      <c r="M26" s="165"/>
      <c r="N26" s="165"/>
      <c r="O26" s="165"/>
      <c r="P26" s="165"/>
      <c r="Q26" s="165"/>
      <c r="R26" s="165"/>
      <c r="S26" s="165"/>
      <c r="T26" s="12"/>
      <c r="U26" s="83"/>
    </row>
    <row r="27" spans="1:21" ht="15.75" thickBot="1">
      <c r="A27" s="83"/>
      <c r="B27" s="36">
        <v>1</v>
      </c>
      <c r="C27" s="162" t="s">
        <v>188</v>
      </c>
      <c r="D27" s="163"/>
      <c r="E27" s="163"/>
      <c r="F27" s="163"/>
      <c r="G27" s="163"/>
      <c r="H27" s="163"/>
      <c r="I27" s="164"/>
      <c r="J27" s="14"/>
      <c r="K27" s="83"/>
      <c r="L27" s="36">
        <v>1</v>
      </c>
      <c r="M27" s="162" t="s">
        <v>161</v>
      </c>
      <c r="N27" s="163"/>
      <c r="O27" s="163"/>
      <c r="P27" s="163"/>
      <c r="Q27" s="163"/>
      <c r="R27" s="163"/>
      <c r="S27" s="164"/>
      <c r="T27" s="14"/>
      <c r="U27" s="83"/>
    </row>
    <row r="28" spans="1:21" ht="15.75" thickBot="1">
      <c r="A28" s="83"/>
      <c r="B28" s="36">
        <v>2</v>
      </c>
      <c r="C28" s="162" t="s">
        <v>172</v>
      </c>
      <c r="D28" s="163"/>
      <c r="E28" s="163"/>
      <c r="F28" s="163"/>
      <c r="G28" s="163"/>
      <c r="H28" s="163"/>
      <c r="I28" s="164"/>
      <c r="J28" s="14"/>
      <c r="K28" s="83"/>
      <c r="L28" s="36">
        <v>2</v>
      </c>
      <c r="M28" s="162" t="s">
        <v>136</v>
      </c>
      <c r="N28" s="163"/>
      <c r="O28" s="163"/>
      <c r="P28" s="163"/>
      <c r="Q28" s="163"/>
      <c r="R28" s="163"/>
      <c r="S28" s="164"/>
      <c r="T28" s="14"/>
      <c r="U28" s="83"/>
    </row>
    <row r="29" spans="1:21" ht="15">
      <c r="A29" s="83"/>
      <c r="B29" s="36">
        <v>3</v>
      </c>
      <c r="C29" s="162" t="s">
        <v>192</v>
      </c>
      <c r="D29" s="163"/>
      <c r="E29" s="163"/>
      <c r="F29" s="163"/>
      <c r="G29" s="163"/>
      <c r="H29" s="163"/>
      <c r="I29" s="164"/>
      <c r="J29" s="12"/>
      <c r="K29" s="83"/>
      <c r="L29" s="36">
        <v>3</v>
      </c>
      <c r="M29" s="162" t="s">
        <v>132</v>
      </c>
      <c r="N29" s="163"/>
      <c r="O29" s="163"/>
      <c r="P29" s="163"/>
      <c r="Q29" s="163"/>
      <c r="R29" s="163"/>
      <c r="S29" s="164"/>
      <c r="T29" s="12"/>
      <c r="U29" s="83"/>
    </row>
    <row r="30" spans="1:21" ht="14.25" customHeight="1">
      <c r="A30" s="83"/>
      <c r="B30" s="14"/>
      <c r="C30" s="14"/>
      <c r="D30" s="14"/>
      <c r="E30" s="14"/>
      <c r="F30" s="14"/>
      <c r="G30" s="14"/>
      <c r="H30" s="14"/>
      <c r="I30" s="14"/>
      <c r="J30" s="14"/>
      <c r="K30" s="83"/>
      <c r="L30" s="14"/>
      <c r="M30" s="14"/>
      <c r="N30" s="14"/>
      <c r="O30" s="14"/>
      <c r="P30" s="14"/>
      <c r="Q30" s="14"/>
      <c r="R30" s="14"/>
      <c r="S30" s="14"/>
      <c r="T30" s="12"/>
      <c r="U30" s="83"/>
    </row>
    <row r="31" spans="1:21" ht="9" customHeight="1">
      <c r="A31" s="115"/>
      <c r="B31" s="114"/>
      <c r="C31" s="114"/>
      <c r="D31" s="114"/>
      <c r="E31" s="114"/>
      <c r="F31" s="114"/>
      <c r="G31" s="114"/>
      <c r="H31" s="114"/>
      <c r="I31" s="114"/>
      <c r="J31" s="114"/>
      <c r="K31" s="115"/>
      <c r="L31" s="116"/>
      <c r="M31" s="116"/>
      <c r="N31" s="116"/>
      <c r="O31" s="116"/>
      <c r="P31" s="116"/>
      <c r="Q31" s="116"/>
      <c r="R31" s="116"/>
      <c r="S31" s="116"/>
      <c r="T31" s="116"/>
      <c r="U31" s="83"/>
    </row>
    <row r="32" spans="1:21" ht="15">
      <c r="A32" s="83"/>
      <c r="B32" s="147" t="s">
        <v>288</v>
      </c>
      <c r="C32" s="147"/>
      <c r="D32" s="147"/>
      <c r="E32" s="147"/>
      <c r="F32" s="147"/>
      <c r="G32" s="147"/>
      <c r="H32" s="147"/>
      <c r="I32" s="147"/>
      <c r="J32" s="147"/>
      <c r="K32" s="83"/>
      <c r="L32" s="147" t="s">
        <v>289</v>
      </c>
      <c r="M32" s="147"/>
      <c r="N32" s="147"/>
      <c r="O32" s="147"/>
      <c r="P32" s="147"/>
      <c r="Q32" s="147"/>
      <c r="R32" s="147"/>
      <c r="S32" s="147"/>
      <c r="T32" s="147"/>
      <c r="U32" s="83"/>
    </row>
    <row r="33" spans="1:21" ht="15">
      <c r="A33" s="83"/>
      <c r="B33" s="147"/>
      <c r="C33" s="147"/>
      <c r="D33" s="147"/>
      <c r="E33" s="147"/>
      <c r="F33" s="147"/>
      <c r="G33" s="147"/>
      <c r="H33" s="147"/>
      <c r="I33" s="147"/>
      <c r="J33" s="147"/>
      <c r="K33" s="83"/>
      <c r="L33" s="147"/>
      <c r="M33" s="147"/>
      <c r="N33" s="147"/>
      <c r="O33" s="147"/>
      <c r="P33" s="147"/>
      <c r="Q33" s="147"/>
      <c r="R33" s="147"/>
      <c r="S33" s="147"/>
      <c r="T33" s="147"/>
      <c r="U33" s="83"/>
    </row>
    <row r="34" spans="1:21" ht="15">
      <c r="A34" s="83"/>
      <c r="B34" s="147"/>
      <c r="C34" s="147"/>
      <c r="D34" s="147"/>
      <c r="E34" s="147"/>
      <c r="F34" s="147"/>
      <c r="G34" s="147"/>
      <c r="H34" s="147"/>
      <c r="I34" s="147"/>
      <c r="J34" s="147"/>
      <c r="K34" s="83"/>
      <c r="L34" s="147"/>
      <c r="M34" s="147"/>
      <c r="N34" s="147"/>
      <c r="O34" s="147"/>
      <c r="P34" s="147"/>
      <c r="Q34" s="147"/>
      <c r="R34" s="147"/>
      <c r="S34" s="147"/>
      <c r="T34" s="147"/>
      <c r="U34" s="83"/>
    </row>
    <row r="35" spans="1:21" ht="15">
      <c r="A35" s="83"/>
      <c r="B35" s="147"/>
      <c r="C35" s="147"/>
      <c r="D35" s="147"/>
      <c r="E35" s="147"/>
      <c r="F35" s="147"/>
      <c r="G35" s="147"/>
      <c r="H35" s="147"/>
      <c r="I35" s="147"/>
      <c r="J35" s="147"/>
      <c r="K35" s="83"/>
      <c r="L35" s="147"/>
      <c r="M35" s="147"/>
      <c r="N35" s="147"/>
      <c r="O35" s="147"/>
      <c r="P35" s="147"/>
      <c r="Q35" s="147"/>
      <c r="R35" s="147"/>
      <c r="S35" s="147"/>
      <c r="T35" s="147"/>
      <c r="U35" s="83"/>
    </row>
    <row r="36" spans="1:21" ht="16.5" thickBot="1">
      <c r="A36" s="83"/>
      <c r="B36" s="165" t="s">
        <v>20</v>
      </c>
      <c r="C36" s="165"/>
      <c r="D36" s="165"/>
      <c r="E36" s="165"/>
      <c r="F36" s="165"/>
      <c r="G36" s="165"/>
      <c r="H36" s="165"/>
      <c r="I36" s="165"/>
      <c r="J36" s="12"/>
      <c r="K36" s="83"/>
      <c r="L36" s="165" t="s">
        <v>20</v>
      </c>
      <c r="M36" s="165"/>
      <c r="N36" s="165"/>
      <c r="O36" s="165"/>
      <c r="P36" s="165"/>
      <c r="Q36" s="165"/>
      <c r="R36" s="165"/>
      <c r="S36" s="165"/>
      <c r="T36" s="12"/>
      <c r="U36" s="83"/>
    </row>
    <row r="37" spans="1:21" ht="15.75" thickBot="1">
      <c r="A37" s="83"/>
      <c r="B37" s="36">
        <v>1</v>
      </c>
      <c r="C37" s="162" t="s">
        <v>62</v>
      </c>
      <c r="D37" s="163"/>
      <c r="E37" s="163"/>
      <c r="F37" s="163"/>
      <c r="G37" s="163"/>
      <c r="H37" s="163"/>
      <c r="I37" s="164"/>
      <c r="J37" s="14"/>
      <c r="K37" s="83"/>
      <c r="L37" s="36">
        <v>1</v>
      </c>
      <c r="M37" s="162" t="s">
        <v>31</v>
      </c>
      <c r="N37" s="163"/>
      <c r="O37" s="163"/>
      <c r="P37" s="163"/>
      <c r="Q37" s="163"/>
      <c r="R37" s="163"/>
      <c r="S37" s="164"/>
      <c r="T37" s="14"/>
      <c r="U37" s="83"/>
    </row>
    <row r="38" spans="1:21" ht="15.75" thickBot="1">
      <c r="A38" s="83"/>
      <c r="B38" s="36">
        <v>2</v>
      </c>
      <c r="C38" s="162" t="s">
        <v>111</v>
      </c>
      <c r="D38" s="163"/>
      <c r="E38" s="163"/>
      <c r="F38" s="163"/>
      <c r="G38" s="163"/>
      <c r="H38" s="163"/>
      <c r="I38" s="164"/>
      <c r="J38" s="14"/>
      <c r="K38" s="83"/>
      <c r="L38" s="36">
        <v>2</v>
      </c>
      <c r="M38" s="162" t="s">
        <v>92</v>
      </c>
      <c r="N38" s="163"/>
      <c r="O38" s="163"/>
      <c r="P38" s="163"/>
      <c r="Q38" s="163"/>
      <c r="R38" s="163"/>
      <c r="S38" s="164"/>
      <c r="T38" s="14"/>
      <c r="U38" s="83"/>
    </row>
    <row r="39" spans="1:21" ht="15">
      <c r="A39" s="83"/>
      <c r="B39" s="36">
        <v>3</v>
      </c>
      <c r="C39" s="162" t="s">
        <v>112</v>
      </c>
      <c r="D39" s="163"/>
      <c r="E39" s="163"/>
      <c r="F39" s="163"/>
      <c r="G39" s="163"/>
      <c r="H39" s="163"/>
      <c r="I39" s="164"/>
      <c r="J39" s="12"/>
      <c r="K39" s="83"/>
      <c r="L39" s="36">
        <v>3</v>
      </c>
      <c r="M39" s="162" t="s">
        <v>101</v>
      </c>
      <c r="N39" s="163"/>
      <c r="O39" s="163"/>
      <c r="P39" s="163"/>
      <c r="Q39" s="163"/>
      <c r="R39" s="163"/>
      <c r="S39" s="164"/>
      <c r="T39" s="12"/>
      <c r="U39" s="83"/>
    </row>
    <row r="40" spans="1:21" ht="14.25" customHeight="1">
      <c r="A40" s="83"/>
      <c r="B40" s="14"/>
      <c r="C40" s="14"/>
      <c r="D40" s="14"/>
      <c r="E40" s="14"/>
      <c r="F40" s="14"/>
      <c r="G40" s="14"/>
      <c r="H40" s="14"/>
      <c r="I40" s="14"/>
      <c r="J40" s="14"/>
      <c r="K40" s="83"/>
      <c r="L40" s="14"/>
      <c r="M40" s="14"/>
      <c r="N40" s="14"/>
      <c r="O40" s="14"/>
      <c r="P40" s="14"/>
      <c r="Q40" s="14"/>
      <c r="R40" s="14"/>
      <c r="S40" s="14"/>
      <c r="T40" s="14"/>
      <c r="U40" s="83"/>
    </row>
    <row r="41" spans="1:21" ht="9" customHeight="1">
      <c r="A41" s="115"/>
      <c r="B41" s="114"/>
      <c r="C41" s="114"/>
      <c r="D41" s="114"/>
      <c r="E41" s="114"/>
      <c r="F41" s="114"/>
      <c r="G41" s="114"/>
      <c r="H41" s="114"/>
      <c r="I41" s="114"/>
      <c r="J41" s="114"/>
      <c r="K41" s="115"/>
      <c r="L41" s="116"/>
      <c r="M41" s="116"/>
      <c r="N41" s="116"/>
      <c r="O41" s="116"/>
      <c r="P41" s="116"/>
      <c r="Q41" s="116"/>
      <c r="R41" s="116"/>
      <c r="S41" s="116"/>
      <c r="T41" s="116"/>
      <c r="U41" s="83"/>
    </row>
    <row r="42" spans="1:21" ht="15">
      <c r="A42" s="83"/>
      <c r="B42" s="147" t="s">
        <v>296</v>
      </c>
      <c r="C42" s="147"/>
      <c r="D42" s="147"/>
      <c r="E42" s="147"/>
      <c r="F42" s="147"/>
      <c r="G42" s="147"/>
      <c r="H42" s="147"/>
      <c r="I42" s="147"/>
      <c r="J42" s="147"/>
      <c r="K42" s="83"/>
      <c r="L42" s="147" t="s">
        <v>297</v>
      </c>
      <c r="M42" s="147"/>
      <c r="N42" s="147"/>
      <c r="O42" s="147"/>
      <c r="P42" s="147"/>
      <c r="Q42" s="147"/>
      <c r="R42" s="147"/>
      <c r="S42" s="147"/>
      <c r="T42" s="147"/>
      <c r="U42" s="83"/>
    </row>
    <row r="43" spans="1:21" ht="15">
      <c r="A43" s="83"/>
      <c r="B43" s="147"/>
      <c r="C43" s="147"/>
      <c r="D43" s="147"/>
      <c r="E43" s="147"/>
      <c r="F43" s="147"/>
      <c r="G43" s="147"/>
      <c r="H43" s="147"/>
      <c r="I43" s="147"/>
      <c r="J43" s="147"/>
      <c r="K43" s="83"/>
      <c r="L43" s="147"/>
      <c r="M43" s="147"/>
      <c r="N43" s="147"/>
      <c r="O43" s="147"/>
      <c r="P43" s="147"/>
      <c r="Q43" s="147"/>
      <c r="R43" s="147"/>
      <c r="S43" s="147"/>
      <c r="T43" s="147"/>
      <c r="U43" s="83"/>
    </row>
    <row r="44" spans="1:21" ht="15">
      <c r="A44" s="83"/>
      <c r="B44" s="147"/>
      <c r="C44" s="147"/>
      <c r="D44" s="147"/>
      <c r="E44" s="147"/>
      <c r="F44" s="147"/>
      <c r="G44" s="147"/>
      <c r="H44" s="147"/>
      <c r="I44" s="147"/>
      <c r="J44" s="147"/>
      <c r="K44" s="83"/>
      <c r="L44" s="147"/>
      <c r="M44" s="147"/>
      <c r="N44" s="147"/>
      <c r="O44" s="147"/>
      <c r="P44" s="147"/>
      <c r="Q44" s="147"/>
      <c r="R44" s="147"/>
      <c r="S44" s="147"/>
      <c r="T44" s="147"/>
      <c r="U44" s="83"/>
    </row>
    <row r="45" spans="1:21" ht="15">
      <c r="A45" s="83"/>
      <c r="B45" s="147"/>
      <c r="C45" s="147"/>
      <c r="D45" s="147"/>
      <c r="E45" s="147"/>
      <c r="F45" s="147"/>
      <c r="G45" s="147"/>
      <c r="H45" s="147"/>
      <c r="I45" s="147"/>
      <c r="J45" s="147"/>
      <c r="K45" s="83"/>
      <c r="L45" s="147"/>
      <c r="M45" s="147"/>
      <c r="N45" s="147"/>
      <c r="O45" s="147"/>
      <c r="P45" s="147"/>
      <c r="Q45" s="147"/>
      <c r="R45" s="147"/>
      <c r="S45" s="147"/>
      <c r="T45" s="147"/>
      <c r="U45" s="83"/>
    </row>
    <row r="46" spans="1:21" ht="15.75">
      <c r="A46" s="83"/>
      <c r="B46" s="159" t="s">
        <v>20</v>
      </c>
      <c r="C46" s="159"/>
      <c r="D46" s="159"/>
      <c r="E46" s="159"/>
      <c r="F46" s="159"/>
      <c r="G46" s="159"/>
      <c r="H46" s="159"/>
      <c r="I46" s="159"/>
      <c r="J46" s="12"/>
      <c r="K46" s="83"/>
      <c r="L46" s="159" t="s">
        <v>20</v>
      </c>
      <c r="M46" s="159"/>
      <c r="N46" s="159"/>
      <c r="O46" s="159"/>
      <c r="P46" s="159"/>
      <c r="Q46" s="159"/>
      <c r="R46" s="159"/>
      <c r="S46" s="159"/>
      <c r="T46" s="12"/>
      <c r="U46" s="83"/>
    </row>
    <row r="47" spans="1:21" ht="15">
      <c r="A47" s="83"/>
      <c r="B47" s="160">
        <v>1</v>
      </c>
      <c r="C47" s="123" t="s">
        <v>306</v>
      </c>
      <c r="D47" s="124"/>
      <c r="E47" s="124"/>
      <c r="F47" s="124"/>
      <c r="G47" s="124"/>
      <c r="H47" s="124"/>
      <c r="I47" s="125"/>
      <c r="J47" s="14"/>
      <c r="K47" s="83"/>
      <c r="L47" s="160">
        <v>1</v>
      </c>
      <c r="M47" s="123" t="s">
        <v>331</v>
      </c>
      <c r="N47" s="124"/>
      <c r="O47" s="124"/>
      <c r="P47" s="124"/>
      <c r="Q47" s="124"/>
      <c r="R47" s="124"/>
      <c r="S47" s="125"/>
      <c r="T47" s="14"/>
      <c r="U47" s="83"/>
    </row>
    <row r="48" spans="1:21" ht="15.75" thickBot="1">
      <c r="A48" s="83"/>
      <c r="B48" s="149"/>
      <c r="C48" s="151" t="s">
        <v>307</v>
      </c>
      <c r="D48" s="152"/>
      <c r="E48" s="152"/>
      <c r="F48" s="152"/>
      <c r="G48" s="152"/>
      <c r="H48" s="152"/>
      <c r="I48" s="161"/>
      <c r="J48" s="14"/>
      <c r="K48" s="83"/>
      <c r="L48" s="149"/>
      <c r="M48" s="151" t="s">
        <v>35</v>
      </c>
      <c r="N48" s="152"/>
      <c r="O48" s="152"/>
      <c r="P48" s="152"/>
      <c r="Q48" s="152"/>
      <c r="R48" s="152"/>
      <c r="S48" s="152"/>
      <c r="T48" s="14"/>
      <c r="U48" s="83"/>
    </row>
    <row r="49" spans="1:21" ht="15">
      <c r="A49" s="83"/>
      <c r="B49" s="148">
        <v>2</v>
      </c>
      <c r="C49" s="156" t="s">
        <v>313</v>
      </c>
      <c r="D49" s="157"/>
      <c r="E49" s="157"/>
      <c r="F49" s="157"/>
      <c r="G49" s="157"/>
      <c r="H49" s="157"/>
      <c r="I49" s="166"/>
      <c r="J49" s="14"/>
      <c r="K49" s="83"/>
      <c r="L49" s="150">
        <v>2</v>
      </c>
      <c r="M49" s="153" t="s">
        <v>321</v>
      </c>
      <c r="N49" s="154"/>
      <c r="O49" s="154"/>
      <c r="P49" s="154"/>
      <c r="Q49" s="154"/>
      <c r="R49" s="154"/>
      <c r="S49" s="154"/>
      <c r="T49" s="14"/>
      <c r="U49" s="83"/>
    </row>
    <row r="50" spans="1:21" ht="15.75" thickBot="1">
      <c r="A50" s="83"/>
      <c r="B50" s="149"/>
      <c r="C50" s="123" t="s">
        <v>314</v>
      </c>
      <c r="D50" s="124"/>
      <c r="E50" s="124"/>
      <c r="F50" s="124"/>
      <c r="G50" s="124"/>
      <c r="H50" s="124"/>
      <c r="I50" s="125"/>
      <c r="J50" s="14"/>
      <c r="K50" s="83"/>
      <c r="L50" s="149"/>
      <c r="M50" s="151" t="s">
        <v>320</v>
      </c>
      <c r="N50" s="152"/>
      <c r="O50" s="152"/>
      <c r="P50" s="152"/>
      <c r="Q50" s="152"/>
      <c r="R50" s="152"/>
      <c r="S50" s="152"/>
      <c r="T50" s="14"/>
      <c r="U50" s="83"/>
    </row>
    <row r="51" spans="1:21" ht="15">
      <c r="A51" s="83"/>
      <c r="B51" s="150">
        <v>3</v>
      </c>
      <c r="C51" s="153" t="s">
        <v>310</v>
      </c>
      <c r="D51" s="154"/>
      <c r="E51" s="154"/>
      <c r="F51" s="154"/>
      <c r="G51" s="154"/>
      <c r="H51" s="154"/>
      <c r="I51" s="158"/>
      <c r="J51" s="14"/>
      <c r="K51" s="83"/>
      <c r="L51" s="148">
        <v>3</v>
      </c>
      <c r="M51" s="156" t="s">
        <v>329</v>
      </c>
      <c r="N51" s="157"/>
      <c r="O51" s="157"/>
      <c r="P51" s="157"/>
      <c r="Q51" s="157"/>
      <c r="R51" s="157"/>
      <c r="S51" s="157"/>
      <c r="T51" s="14"/>
      <c r="U51" s="83"/>
    </row>
    <row r="52" spans="1:21" ht="15">
      <c r="A52" s="83"/>
      <c r="B52" s="155"/>
      <c r="C52" s="123" t="s">
        <v>311</v>
      </c>
      <c r="D52" s="124"/>
      <c r="E52" s="124"/>
      <c r="F52" s="124"/>
      <c r="G52" s="124"/>
      <c r="H52" s="124"/>
      <c r="I52" s="125"/>
      <c r="J52" s="12"/>
      <c r="K52" s="83"/>
      <c r="L52" s="155"/>
      <c r="M52" s="123" t="s">
        <v>330</v>
      </c>
      <c r="N52" s="124"/>
      <c r="O52" s="124"/>
      <c r="P52" s="124"/>
      <c r="Q52" s="124"/>
      <c r="R52" s="124"/>
      <c r="S52" s="124"/>
      <c r="T52" s="12"/>
      <c r="U52" s="83"/>
    </row>
    <row r="53" spans="1:21" ht="15.75">
      <c r="A53" s="83"/>
      <c r="B53" s="105"/>
      <c r="C53" s="105"/>
      <c r="D53" s="105"/>
      <c r="E53" s="105"/>
      <c r="F53" s="105"/>
      <c r="G53" s="105"/>
      <c r="H53" s="105"/>
      <c r="I53" s="105"/>
      <c r="J53" s="105"/>
      <c r="K53" s="83"/>
      <c r="L53" s="12"/>
      <c r="M53" s="12"/>
      <c r="N53" s="12"/>
      <c r="O53" s="106" t="s">
        <v>301</v>
      </c>
      <c r="P53" s="12"/>
      <c r="Q53" s="12"/>
      <c r="R53" s="12"/>
      <c r="S53" s="12"/>
      <c r="T53" s="12"/>
      <c r="U53" s="83"/>
    </row>
    <row r="54" spans="1:21" ht="9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</row>
  </sheetData>
  <sheetProtection password="CFE5" sheet="1" objects="1" scenarios="1"/>
  <mergeCells count="46">
    <mergeCell ref="B26:I26"/>
    <mergeCell ref="L26:S26"/>
    <mergeCell ref="C27:I27"/>
    <mergeCell ref="M27:S27"/>
    <mergeCell ref="C28:I28"/>
    <mergeCell ref="M28:S28"/>
    <mergeCell ref="B2:J5"/>
    <mergeCell ref="L2:T5"/>
    <mergeCell ref="B12:J15"/>
    <mergeCell ref="L12:T15"/>
    <mergeCell ref="B22:J25"/>
    <mergeCell ref="L22:T25"/>
    <mergeCell ref="C29:I29"/>
    <mergeCell ref="M29:S29"/>
    <mergeCell ref="B32:J35"/>
    <mergeCell ref="L32:T35"/>
    <mergeCell ref="B36:I36"/>
    <mergeCell ref="L36:S36"/>
    <mergeCell ref="C37:I37"/>
    <mergeCell ref="M37:S37"/>
    <mergeCell ref="C38:I38"/>
    <mergeCell ref="M38:S38"/>
    <mergeCell ref="C39:I39"/>
    <mergeCell ref="M39:S39"/>
    <mergeCell ref="B42:J45"/>
    <mergeCell ref="L42:T45"/>
    <mergeCell ref="B46:I46"/>
    <mergeCell ref="L46:S46"/>
    <mergeCell ref="B47:B48"/>
    <mergeCell ref="L47:L48"/>
    <mergeCell ref="M47:S47"/>
    <mergeCell ref="C47:I47"/>
    <mergeCell ref="C48:I48"/>
    <mergeCell ref="M48:S48"/>
    <mergeCell ref="B49:B50"/>
    <mergeCell ref="L49:L50"/>
    <mergeCell ref="M50:S50"/>
    <mergeCell ref="M49:S49"/>
    <mergeCell ref="B51:B52"/>
    <mergeCell ref="L51:L52"/>
    <mergeCell ref="M51:S51"/>
    <mergeCell ref="C52:I52"/>
    <mergeCell ref="C51:I51"/>
    <mergeCell ref="C49:I49"/>
    <mergeCell ref="C50:I50"/>
    <mergeCell ref="M52:S52"/>
  </mergeCells>
  <printOptions/>
  <pageMargins left="0.23" right="0.15" top="0.32" bottom="0.19" header="0.2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88"/>
  <sheetViews>
    <sheetView zoomScalePageLayoutView="0" workbookViewId="0" topLeftCell="CF1">
      <selection activeCell="CM10" sqref="CM10"/>
    </sheetView>
  </sheetViews>
  <sheetFormatPr defaultColWidth="9.140625" defaultRowHeight="18" customHeight="1"/>
  <cols>
    <col min="1" max="1" width="5.7109375" style="28" customWidth="1"/>
    <col min="2" max="2" width="25.7109375" style="28" customWidth="1"/>
    <col min="3" max="3" width="3.7109375" style="28" customWidth="1"/>
    <col min="4" max="4" width="25.7109375" style="28" customWidth="1"/>
    <col min="5" max="5" width="6.140625" style="28" customWidth="1"/>
    <col min="6" max="6" width="5.8515625" style="28" customWidth="1"/>
    <col min="7" max="8" width="5.7109375" style="28" customWidth="1"/>
    <col min="9" max="9" width="6.00390625" style="28" customWidth="1"/>
    <col min="10" max="10" width="6.140625" style="28" customWidth="1"/>
    <col min="11" max="11" width="25.7109375" style="28" customWidth="1"/>
    <col min="12" max="12" width="3.7109375" style="28" customWidth="1"/>
    <col min="13" max="13" width="5.7109375" style="28" customWidth="1"/>
    <col min="14" max="14" width="25.7109375" style="28" customWidth="1"/>
    <col min="15" max="17" width="5.7109375" style="28" customWidth="1"/>
    <col min="18" max="18" width="8.7109375" style="28" customWidth="1"/>
    <col min="19" max="19" width="3.7109375" style="28" customWidth="1"/>
    <col min="20" max="20" width="25.7109375" style="28" customWidth="1"/>
    <col min="21" max="21" width="6.140625" style="28" customWidth="1"/>
    <col min="22" max="22" width="6.00390625" style="28" customWidth="1"/>
    <col min="23" max="24" width="5.7109375" style="28" customWidth="1"/>
    <col min="25" max="26" width="6.140625" style="28" customWidth="1"/>
    <col min="27" max="27" width="25.7109375" style="28" customWidth="1"/>
    <col min="28" max="28" width="3.7109375" style="28" customWidth="1"/>
    <col min="29" max="29" width="5.7109375" style="28" customWidth="1"/>
    <col min="30" max="30" width="25.7109375" style="28" customWidth="1"/>
    <col min="31" max="33" width="5.7109375" style="28" customWidth="1"/>
    <col min="34" max="34" width="8.7109375" style="28" customWidth="1"/>
    <col min="35" max="35" width="3.7109375" style="28" customWidth="1"/>
    <col min="36" max="36" width="25.7109375" style="28" customWidth="1"/>
    <col min="37" max="38" width="6.140625" style="28" customWidth="1"/>
    <col min="39" max="40" width="5.7109375" style="28" customWidth="1"/>
    <col min="41" max="41" width="6.00390625" style="28" customWidth="1"/>
    <col min="42" max="42" width="6.140625" style="28" customWidth="1"/>
    <col min="43" max="43" width="25.7109375" style="28" customWidth="1"/>
    <col min="44" max="44" width="3.7109375" style="28" customWidth="1"/>
    <col min="45" max="45" width="5.7109375" style="28" customWidth="1"/>
    <col min="46" max="46" width="25.7109375" style="28" customWidth="1"/>
    <col min="47" max="49" width="5.7109375" style="28" customWidth="1"/>
    <col min="50" max="50" width="8.7109375" style="28" customWidth="1"/>
    <col min="51" max="51" width="3.7109375" style="28" customWidth="1"/>
    <col min="52" max="52" width="25.7109375" style="28" customWidth="1"/>
    <col min="53" max="53" width="6.140625" style="28" customWidth="1"/>
    <col min="54" max="54" width="6.421875" style="28" customWidth="1"/>
    <col min="55" max="56" width="5.7109375" style="28" customWidth="1"/>
    <col min="57" max="57" width="6.28125" style="28" customWidth="1"/>
    <col min="58" max="58" width="6.140625" style="28" customWidth="1"/>
    <col min="59" max="59" width="25.7109375" style="28" customWidth="1"/>
    <col min="60" max="60" width="3.7109375" style="28" customWidth="1"/>
    <col min="61" max="61" width="5.7109375" style="28" customWidth="1"/>
    <col min="62" max="62" width="25.7109375" style="28" customWidth="1"/>
    <col min="63" max="65" width="5.7109375" style="28" customWidth="1"/>
    <col min="66" max="66" width="8.7109375" style="28" customWidth="1"/>
    <col min="67" max="67" width="3.7109375" style="28" customWidth="1"/>
    <col min="68" max="68" width="25.7109375" style="28" customWidth="1"/>
    <col min="69" max="69" width="6.140625" style="28" customWidth="1"/>
    <col min="70" max="70" width="6.00390625" style="28" customWidth="1"/>
    <col min="71" max="72" width="5.7109375" style="28" customWidth="1"/>
    <col min="73" max="74" width="6.140625" style="28" customWidth="1"/>
    <col min="75" max="75" width="25.7109375" style="28" customWidth="1"/>
    <col min="76" max="76" width="3.7109375" style="28" customWidth="1"/>
    <col min="77" max="77" width="5.7109375" style="28" customWidth="1"/>
    <col min="78" max="78" width="25.7109375" style="28" customWidth="1"/>
    <col min="79" max="81" width="5.7109375" style="28" customWidth="1"/>
    <col min="82" max="82" width="8.7109375" style="28" customWidth="1"/>
    <col min="83" max="84" width="7.140625" style="28" customWidth="1"/>
    <col min="85" max="85" width="20.7109375" style="28" customWidth="1"/>
    <col min="86" max="86" width="5.8515625" style="28" customWidth="1"/>
    <col min="87" max="87" width="20.7109375" style="28" customWidth="1"/>
    <col min="88" max="88" width="4.00390625" style="28" customWidth="1"/>
    <col min="89" max="89" width="20.7109375" style="28" customWidth="1"/>
    <col min="90" max="90" width="4.28125" style="28" customWidth="1"/>
    <col min="91" max="91" width="17.7109375" style="28" customWidth="1"/>
    <col min="92" max="92" width="20.7109375" style="28" customWidth="1"/>
    <col min="93" max="93" width="4.7109375" style="28" customWidth="1"/>
    <col min="94" max="16384" width="9.140625" style="28" customWidth="1"/>
  </cols>
  <sheetData>
    <row r="1" spans="1:96" ht="18" customHeight="1">
      <c r="A1" s="129" t="s">
        <v>4</v>
      </c>
      <c r="B1" s="129"/>
      <c r="C1" s="20"/>
      <c r="D1" s="21" t="s">
        <v>5</v>
      </c>
      <c r="E1" s="129" t="s">
        <v>19</v>
      </c>
      <c r="F1" s="129"/>
      <c r="G1" s="129"/>
      <c r="H1" s="129"/>
      <c r="I1" s="129"/>
      <c r="J1" s="129"/>
      <c r="K1" s="129"/>
      <c r="L1" s="22"/>
      <c r="M1" s="23"/>
      <c r="N1" s="24" t="s">
        <v>8</v>
      </c>
      <c r="O1" s="23"/>
      <c r="P1" s="23"/>
      <c r="Q1" s="23"/>
      <c r="R1" s="23"/>
      <c r="S1" s="25"/>
      <c r="T1" s="21" t="s">
        <v>7</v>
      </c>
      <c r="U1" s="129" t="s">
        <v>19</v>
      </c>
      <c r="V1" s="129"/>
      <c r="W1" s="129"/>
      <c r="X1" s="129"/>
      <c r="Y1" s="129"/>
      <c r="Z1" s="129"/>
      <c r="AA1" s="129"/>
      <c r="AB1" s="26"/>
      <c r="AC1" s="23"/>
      <c r="AD1" s="24" t="s">
        <v>9</v>
      </c>
      <c r="AE1" s="23"/>
      <c r="AF1" s="23"/>
      <c r="AG1" s="23"/>
      <c r="AH1" s="23"/>
      <c r="AI1" s="20"/>
      <c r="AJ1" s="21" t="s">
        <v>10</v>
      </c>
      <c r="AK1" s="129" t="s">
        <v>19</v>
      </c>
      <c r="AL1" s="129"/>
      <c r="AM1" s="129"/>
      <c r="AN1" s="129"/>
      <c r="AO1" s="129"/>
      <c r="AP1" s="129"/>
      <c r="AQ1" s="129"/>
      <c r="AR1" s="20"/>
      <c r="AS1" s="23"/>
      <c r="AT1" s="24" t="s">
        <v>11</v>
      </c>
      <c r="AU1" s="23"/>
      <c r="AV1" s="23"/>
      <c r="AW1" s="23"/>
      <c r="AX1" s="23"/>
      <c r="AY1" s="20"/>
      <c r="AZ1" s="21" t="s">
        <v>12</v>
      </c>
      <c r="BA1" s="129" t="s">
        <v>19</v>
      </c>
      <c r="BB1" s="129"/>
      <c r="BC1" s="129"/>
      <c r="BD1" s="129"/>
      <c r="BE1" s="129"/>
      <c r="BF1" s="129"/>
      <c r="BG1" s="129"/>
      <c r="BH1" s="20"/>
      <c r="BI1" s="23"/>
      <c r="BJ1" s="24" t="s">
        <v>13</v>
      </c>
      <c r="BK1" s="23"/>
      <c r="BL1" s="23"/>
      <c r="BM1" s="23"/>
      <c r="BN1" s="23"/>
      <c r="BO1" s="20"/>
      <c r="BP1" s="21" t="s">
        <v>14</v>
      </c>
      <c r="BQ1" s="129" t="s">
        <v>19</v>
      </c>
      <c r="BR1" s="129"/>
      <c r="BS1" s="129"/>
      <c r="BT1" s="129"/>
      <c r="BU1" s="129"/>
      <c r="BV1" s="129"/>
      <c r="BW1" s="129"/>
      <c r="BX1" s="20"/>
      <c r="BY1" s="23"/>
      <c r="BZ1" s="24" t="s">
        <v>15</v>
      </c>
      <c r="CA1" s="23"/>
      <c r="CB1" s="23"/>
      <c r="CC1" s="23"/>
      <c r="CD1" s="23"/>
      <c r="CE1" s="27"/>
      <c r="CF1" s="138" t="s">
        <v>281</v>
      </c>
      <c r="CG1" s="138"/>
      <c r="CH1" s="138"/>
      <c r="CI1" s="27"/>
      <c r="CJ1" s="27"/>
      <c r="CK1" s="27"/>
      <c r="CL1" s="27"/>
      <c r="CM1" s="27"/>
      <c r="CN1" s="27"/>
      <c r="CO1" s="27"/>
      <c r="CP1" s="27"/>
      <c r="CQ1" s="27"/>
      <c r="CR1" s="27"/>
    </row>
    <row r="2" spans="1:96" ht="28.5" customHeight="1">
      <c r="A2" s="29" t="s">
        <v>3</v>
      </c>
      <c r="B2" s="29" t="s">
        <v>0</v>
      </c>
      <c r="C2" s="30"/>
      <c r="D2" s="31" t="s">
        <v>1</v>
      </c>
      <c r="E2" s="29" t="s">
        <v>30</v>
      </c>
      <c r="F2" s="29" t="s">
        <v>17</v>
      </c>
      <c r="G2" s="29" t="s">
        <v>27</v>
      </c>
      <c r="H2" s="29" t="s">
        <v>27</v>
      </c>
      <c r="I2" s="29" t="s">
        <v>17</v>
      </c>
      <c r="J2" s="29" t="s">
        <v>30</v>
      </c>
      <c r="K2" s="32" t="s">
        <v>2</v>
      </c>
      <c r="L2" s="33"/>
      <c r="M2" s="34" t="s">
        <v>3</v>
      </c>
      <c r="N2" s="32" t="s">
        <v>0</v>
      </c>
      <c r="O2" s="34" t="s">
        <v>28</v>
      </c>
      <c r="P2" s="34" t="s">
        <v>29</v>
      </c>
      <c r="Q2" s="34" t="s">
        <v>18</v>
      </c>
      <c r="R2" s="35" t="s">
        <v>6</v>
      </c>
      <c r="S2" s="26"/>
      <c r="T2" s="31" t="s">
        <v>1</v>
      </c>
      <c r="U2" s="29" t="s">
        <v>30</v>
      </c>
      <c r="V2" s="29" t="s">
        <v>17</v>
      </c>
      <c r="W2" s="29" t="s">
        <v>27</v>
      </c>
      <c r="X2" s="29" t="s">
        <v>27</v>
      </c>
      <c r="Y2" s="29" t="s">
        <v>17</v>
      </c>
      <c r="Z2" s="29" t="s">
        <v>30</v>
      </c>
      <c r="AA2" s="32" t="s">
        <v>2</v>
      </c>
      <c r="AB2" s="26"/>
      <c r="AC2" s="34" t="s">
        <v>3</v>
      </c>
      <c r="AD2" s="32" t="s">
        <v>0</v>
      </c>
      <c r="AE2" s="34" t="s">
        <v>28</v>
      </c>
      <c r="AF2" s="34" t="s">
        <v>29</v>
      </c>
      <c r="AG2" s="34" t="s">
        <v>18</v>
      </c>
      <c r="AH2" s="35" t="s">
        <v>6</v>
      </c>
      <c r="AI2" s="30"/>
      <c r="AJ2" s="31" t="s">
        <v>1</v>
      </c>
      <c r="AK2" s="29" t="s">
        <v>30</v>
      </c>
      <c r="AL2" s="29" t="s">
        <v>17</v>
      </c>
      <c r="AM2" s="29" t="s">
        <v>27</v>
      </c>
      <c r="AN2" s="29" t="s">
        <v>27</v>
      </c>
      <c r="AO2" s="29" t="s">
        <v>17</v>
      </c>
      <c r="AP2" s="29" t="s">
        <v>30</v>
      </c>
      <c r="AQ2" s="32" t="s">
        <v>2</v>
      </c>
      <c r="AR2" s="30"/>
      <c r="AS2" s="34" t="s">
        <v>3</v>
      </c>
      <c r="AT2" s="32" t="s">
        <v>0</v>
      </c>
      <c r="AU2" s="34" t="s">
        <v>28</v>
      </c>
      <c r="AV2" s="34" t="s">
        <v>29</v>
      </c>
      <c r="AW2" s="34" t="s">
        <v>18</v>
      </c>
      <c r="AX2" s="35" t="s">
        <v>6</v>
      </c>
      <c r="AY2" s="30"/>
      <c r="AZ2" s="31" t="s">
        <v>1</v>
      </c>
      <c r="BA2" s="29" t="s">
        <v>30</v>
      </c>
      <c r="BB2" s="29" t="s">
        <v>17</v>
      </c>
      <c r="BC2" s="29" t="s">
        <v>27</v>
      </c>
      <c r="BD2" s="29" t="s">
        <v>27</v>
      </c>
      <c r="BE2" s="29" t="s">
        <v>17</v>
      </c>
      <c r="BF2" s="29" t="s">
        <v>30</v>
      </c>
      <c r="BG2" s="32" t="s">
        <v>2</v>
      </c>
      <c r="BH2" s="30"/>
      <c r="BI2" s="34" t="s">
        <v>3</v>
      </c>
      <c r="BJ2" s="32" t="s">
        <v>0</v>
      </c>
      <c r="BK2" s="34" t="s">
        <v>28</v>
      </c>
      <c r="BL2" s="34" t="s">
        <v>29</v>
      </c>
      <c r="BM2" s="34" t="s">
        <v>18</v>
      </c>
      <c r="BN2" s="35" t="s">
        <v>6</v>
      </c>
      <c r="BO2" s="30"/>
      <c r="BP2" s="31" t="s">
        <v>1</v>
      </c>
      <c r="BQ2" s="29" t="s">
        <v>30</v>
      </c>
      <c r="BR2" s="29" t="s">
        <v>17</v>
      </c>
      <c r="BS2" s="29" t="s">
        <v>27</v>
      </c>
      <c r="BT2" s="29" t="s">
        <v>27</v>
      </c>
      <c r="BU2" s="29" t="s">
        <v>17</v>
      </c>
      <c r="BV2" s="29" t="s">
        <v>30</v>
      </c>
      <c r="BW2" s="32" t="s">
        <v>2</v>
      </c>
      <c r="BX2" s="30"/>
      <c r="BY2" s="34" t="s">
        <v>3</v>
      </c>
      <c r="BZ2" s="32" t="s">
        <v>0</v>
      </c>
      <c r="CA2" s="34" t="s">
        <v>28</v>
      </c>
      <c r="CB2" s="34" t="s">
        <v>29</v>
      </c>
      <c r="CC2" s="34" t="s">
        <v>18</v>
      </c>
      <c r="CD2" s="35" t="s">
        <v>6</v>
      </c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</row>
    <row r="3" spans="1:96" ht="18" customHeight="1">
      <c r="A3" s="36">
        <v>1</v>
      </c>
      <c r="B3" s="41" t="s">
        <v>212</v>
      </c>
      <c r="C3" s="27"/>
      <c r="D3" s="1" t="str">
        <f>B3</f>
        <v>HAŞİM BİLEN</v>
      </c>
      <c r="E3" s="36">
        <v>11</v>
      </c>
      <c r="F3" s="17">
        <f>SUM(E3-J3)</f>
        <v>-2</v>
      </c>
      <c r="G3" s="18">
        <f>IF(E3&gt;J3,1,0)</f>
        <v>0</v>
      </c>
      <c r="H3" s="18">
        <f>IF(J3&gt;E3,1,0)</f>
        <v>1</v>
      </c>
      <c r="I3" s="19">
        <f>SUM(J3-E3)</f>
        <v>2</v>
      </c>
      <c r="J3" s="38">
        <v>13</v>
      </c>
      <c r="K3" s="2" t="str">
        <f>B4</f>
        <v>MEHMET KARATAŞ</v>
      </c>
      <c r="L3" s="33"/>
      <c r="M3" s="39">
        <v>1</v>
      </c>
      <c r="N3" s="37" t="s">
        <v>83</v>
      </c>
      <c r="O3" s="39">
        <v>1</v>
      </c>
      <c r="P3" s="39">
        <v>0</v>
      </c>
      <c r="Q3" s="39">
        <v>12</v>
      </c>
      <c r="R3" s="40">
        <v>1</v>
      </c>
      <c r="S3" s="26"/>
      <c r="T3" s="1" t="str">
        <f>N3</f>
        <v>CAN ERDEM TÜKENMEZ</v>
      </c>
      <c r="U3" s="36">
        <v>10</v>
      </c>
      <c r="V3" s="17">
        <f>SUM(U3-Z3)</f>
        <v>-3</v>
      </c>
      <c r="W3" s="18">
        <f>IF(U3&gt;Z3,1,0)</f>
        <v>0</v>
      </c>
      <c r="X3" s="18">
        <f>IF(Z3&gt;U3,1,0)</f>
        <v>1</v>
      </c>
      <c r="Y3" s="19">
        <f>SUM(Z3-U3)</f>
        <v>3</v>
      </c>
      <c r="Z3" s="38">
        <v>13</v>
      </c>
      <c r="AA3" s="2" t="str">
        <f>N4</f>
        <v>MESUT ERGİŞİ</v>
      </c>
      <c r="AB3" s="26"/>
      <c r="AC3" s="39">
        <v>1</v>
      </c>
      <c r="AD3" s="41" t="s">
        <v>41</v>
      </c>
      <c r="AE3" s="39">
        <v>2</v>
      </c>
      <c r="AF3" s="39">
        <v>0</v>
      </c>
      <c r="AG3" s="39">
        <v>19</v>
      </c>
      <c r="AH3" s="40">
        <v>2</v>
      </c>
      <c r="AI3" s="27"/>
      <c r="AJ3" s="1" t="str">
        <f>AD3</f>
        <v>TAHA MUSTAFA GEMİ</v>
      </c>
      <c r="AK3" s="36">
        <v>7</v>
      </c>
      <c r="AL3" s="17">
        <f>SUM(AK3-AP3)</f>
        <v>-6</v>
      </c>
      <c r="AM3" s="18">
        <f>IF(AK3&gt;AP3,1,0)</f>
        <v>0</v>
      </c>
      <c r="AN3" s="18">
        <f>IF(AP3&gt;AK3,1,0)</f>
        <v>1</v>
      </c>
      <c r="AO3" s="19">
        <f>SUM(AP3-AK3)</f>
        <v>6</v>
      </c>
      <c r="AP3" s="38">
        <v>13</v>
      </c>
      <c r="AQ3" s="2" t="str">
        <f>AD4</f>
        <v>ENES KOFOĞLU</v>
      </c>
      <c r="AR3" s="27"/>
      <c r="AS3" s="39">
        <v>1</v>
      </c>
      <c r="AT3" s="41" t="s">
        <v>85</v>
      </c>
      <c r="AU3" s="39">
        <v>3</v>
      </c>
      <c r="AV3" s="39">
        <v>0</v>
      </c>
      <c r="AW3" s="39">
        <v>24</v>
      </c>
      <c r="AX3" s="40">
        <v>3</v>
      </c>
      <c r="AY3" s="27"/>
      <c r="AZ3" s="1" t="str">
        <f>AT3</f>
        <v>ENES KOFOĞLU</v>
      </c>
      <c r="BA3" s="3">
        <v>13</v>
      </c>
      <c r="BB3" s="17">
        <f>SUM(BA3-BF3)</f>
        <v>5</v>
      </c>
      <c r="BC3" s="18">
        <f>IF(BA3&gt;BF3,1,0)</f>
        <v>1</v>
      </c>
      <c r="BD3" s="18">
        <f>IF(BF3&gt;BA3,1,0)</f>
        <v>0</v>
      </c>
      <c r="BE3" s="19">
        <f>SUM(BF3-BA3)</f>
        <v>-5</v>
      </c>
      <c r="BF3" s="38">
        <v>8</v>
      </c>
      <c r="BG3" s="2" t="str">
        <f>AT4</f>
        <v>MESUT ERGİŞİ</v>
      </c>
      <c r="BH3" s="27"/>
      <c r="BI3" s="39">
        <v>1</v>
      </c>
      <c r="BJ3" s="37" t="s">
        <v>116</v>
      </c>
      <c r="BK3" s="39">
        <v>4</v>
      </c>
      <c r="BL3" s="39">
        <v>0</v>
      </c>
      <c r="BM3" s="39">
        <v>33</v>
      </c>
      <c r="BN3" s="40">
        <v>4</v>
      </c>
      <c r="BO3" s="27"/>
      <c r="BP3" s="1" t="str">
        <f>BJ3</f>
        <v>YILMAZ GÜZELOCAK</v>
      </c>
      <c r="BQ3" s="36">
        <v>13</v>
      </c>
      <c r="BR3" s="17">
        <f>SUM(BQ3-BV3)</f>
        <v>6</v>
      </c>
      <c r="BS3" s="18">
        <f>IF(BQ3&gt;BV3,1,0)</f>
        <v>1</v>
      </c>
      <c r="BT3" s="18">
        <f>IF(BV3&gt;BQ3,1,0)</f>
        <v>0</v>
      </c>
      <c r="BU3" s="19">
        <f>SUM(BV3-BQ3)</f>
        <v>-6</v>
      </c>
      <c r="BV3" s="38">
        <v>7</v>
      </c>
      <c r="BW3" s="2" t="str">
        <f>BJ4</f>
        <v>ENES KOFOĞLU</v>
      </c>
      <c r="BX3" s="27"/>
      <c r="BY3" s="39">
        <v>1</v>
      </c>
      <c r="BZ3" s="37" t="s">
        <v>116</v>
      </c>
      <c r="CA3" s="39">
        <v>5</v>
      </c>
      <c r="CB3" s="39">
        <v>0</v>
      </c>
      <c r="CC3" s="39">
        <v>39</v>
      </c>
      <c r="CD3" s="40">
        <v>5</v>
      </c>
      <c r="CE3" s="27"/>
      <c r="CF3" s="98">
        <v>1</v>
      </c>
      <c r="CG3" s="37" t="s">
        <v>116</v>
      </c>
      <c r="CH3" s="94">
        <v>10</v>
      </c>
      <c r="CI3" s="27"/>
      <c r="CJ3" s="27"/>
      <c r="CK3" s="27"/>
      <c r="CL3" s="27"/>
      <c r="CM3" s="27"/>
      <c r="CN3" s="27"/>
      <c r="CO3" s="27"/>
      <c r="CP3" s="27"/>
      <c r="CQ3" s="27"/>
      <c r="CR3" s="27"/>
    </row>
    <row r="4" spans="1:96" ht="18" customHeight="1">
      <c r="A4" s="36">
        <v>2</v>
      </c>
      <c r="B4" s="41" t="s">
        <v>54</v>
      </c>
      <c r="C4" s="27"/>
      <c r="D4" s="1" t="str">
        <f>B5</f>
        <v>MEHMET AKDAĞ</v>
      </c>
      <c r="E4" s="36">
        <v>13</v>
      </c>
      <c r="F4" s="17">
        <f aca="true" t="shared" si="0" ref="F4:F32">SUM(E4-J4)</f>
        <v>9</v>
      </c>
      <c r="G4" s="18">
        <f aca="true" t="shared" si="1" ref="G4:G32">IF(E4&gt;J4,1,0)</f>
        <v>1</v>
      </c>
      <c r="H4" s="18">
        <f aca="true" t="shared" si="2" ref="H4:H32">IF(J4&gt;E4,1,0)</f>
        <v>0</v>
      </c>
      <c r="I4" s="19">
        <f aca="true" t="shared" si="3" ref="I4:I32">SUM(J4-E4)</f>
        <v>-9</v>
      </c>
      <c r="J4" s="38">
        <v>4</v>
      </c>
      <c r="K4" s="2" t="str">
        <f>B6</f>
        <v>ÖMER FARUK ÖZÇELİK</v>
      </c>
      <c r="L4" s="33"/>
      <c r="M4" s="39">
        <v>2</v>
      </c>
      <c r="N4" s="41" t="s">
        <v>36</v>
      </c>
      <c r="O4" s="39">
        <v>1</v>
      </c>
      <c r="P4" s="39">
        <v>0</v>
      </c>
      <c r="Q4" s="39">
        <v>12</v>
      </c>
      <c r="R4" s="40">
        <v>1</v>
      </c>
      <c r="S4" s="26"/>
      <c r="T4" s="1" t="str">
        <f>N5</f>
        <v>ÖZKAY KAPLAN</v>
      </c>
      <c r="U4" s="36">
        <v>4</v>
      </c>
      <c r="V4" s="17">
        <f aca="true" t="shared" si="4" ref="V4:V32">SUM(U4-Z4)</f>
        <v>-9</v>
      </c>
      <c r="W4" s="18">
        <f aca="true" t="shared" si="5" ref="W4:W32">IF(U4&gt;Z4,1,0)</f>
        <v>0</v>
      </c>
      <c r="X4" s="18">
        <f aca="true" t="shared" si="6" ref="X4:X32">IF(Z4&gt;U4,1,0)</f>
        <v>1</v>
      </c>
      <c r="Y4" s="19">
        <f aca="true" t="shared" si="7" ref="Y4:Y32">SUM(Z4-U4)</f>
        <v>9</v>
      </c>
      <c r="Z4" s="38">
        <v>13</v>
      </c>
      <c r="AA4" s="2" t="str">
        <f>N6</f>
        <v>TAHA MUSTAFA GEMİ</v>
      </c>
      <c r="AB4" s="26"/>
      <c r="AC4" s="39">
        <v>2</v>
      </c>
      <c r="AD4" s="41" t="s">
        <v>85</v>
      </c>
      <c r="AE4" s="39">
        <v>2</v>
      </c>
      <c r="AF4" s="39">
        <v>0</v>
      </c>
      <c r="AG4" s="39">
        <v>18</v>
      </c>
      <c r="AH4" s="40">
        <v>2</v>
      </c>
      <c r="AI4" s="27"/>
      <c r="AJ4" s="1" t="str">
        <f>AD5</f>
        <v>YILMAZ DURAN</v>
      </c>
      <c r="AK4" s="36">
        <v>10</v>
      </c>
      <c r="AL4" s="17">
        <f aca="true" t="shared" si="8" ref="AL4:AL32">SUM(AK4-AP4)</f>
        <v>-3</v>
      </c>
      <c r="AM4" s="18">
        <f aca="true" t="shared" si="9" ref="AM4:AM32">IF(AK4&gt;AP4,1,0)</f>
        <v>0</v>
      </c>
      <c r="AN4" s="18">
        <f aca="true" t="shared" si="10" ref="AN4:AN32">IF(AP4&gt;AK4,1,0)</f>
        <v>1</v>
      </c>
      <c r="AO4" s="19">
        <f aca="true" t="shared" si="11" ref="AO4:AO32">SUM(AP4-AK4)</f>
        <v>3</v>
      </c>
      <c r="AP4" s="38">
        <v>13</v>
      </c>
      <c r="AQ4" s="2" t="str">
        <f>AD6</f>
        <v>YILMAZ GÜZELOCAK</v>
      </c>
      <c r="AR4" s="27"/>
      <c r="AS4" s="39">
        <v>2</v>
      </c>
      <c r="AT4" s="41" t="s">
        <v>36</v>
      </c>
      <c r="AU4" s="39">
        <v>3</v>
      </c>
      <c r="AV4" s="39">
        <v>0</v>
      </c>
      <c r="AW4" s="39">
        <v>24</v>
      </c>
      <c r="AX4" s="40">
        <v>3</v>
      </c>
      <c r="AY4" s="27"/>
      <c r="AZ4" s="1" t="str">
        <f>AT5</f>
        <v>HALİT KEMAL GÜNCE</v>
      </c>
      <c r="BA4" s="3">
        <v>0</v>
      </c>
      <c r="BB4" s="17">
        <f aca="true" t="shared" si="12" ref="BB4:BB28">SUM(BA4-BF4)</f>
        <v>-13</v>
      </c>
      <c r="BC4" s="18">
        <f aca="true" t="shared" si="13" ref="BC4:BC28">IF(BA4&gt;BF4,1,0)</f>
        <v>0</v>
      </c>
      <c r="BD4" s="18">
        <f aca="true" t="shared" si="14" ref="BD4:BD28">IF(BF4&gt;BA4,1,0)</f>
        <v>1</v>
      </c>
      <c r="BE4" s="19">
        <f aca="true" t="shared" si="15" ref="BE4:BE28">SUM(BF4-BA4)</f>
        <v>13</v>
      </c>
      <c r="BF4" s="38">
        <v>13</v>
      </c>
      <c r="BG4" s="2" t="str">
        <f>AT6</f>
        <v>YILMAZ GÜZELOCAK</v>
      </c>
      <c r="BH4" s="27"/>
      <c r="BI4" s="39">
        <v>2</v>
      </c>
      <c r="BJ4" s="41" t="s">
        <v>85</v>
      </c>
      <c r="BK4" s="39">
        <v>4</v>
      </c>
      <c r="BL4" s="39">
        <v>0</v>
      </c>
      <c r="BM4" s="39">
        <v>29</v>
      </c>
      <c r="BN4" s="40">
        <v>4</v>
      </c>
      <c r="BO4" s="27"/>
      <c r="BP4" s="1" t="str">
        <f>BJ5</f>
        <v>FAİK DURSUN ÖZTÜRK</v>
      </c>
      <c r="BQ4" s="36">
        <v>13</v>
      </c>
      <c r="BR4" s="17">
        <f aca="true" t="shared" si="16" ref="BR4:BR28">SUM(BQ4-BV4)</f>
        <v>8</v>
      </c>
      <c r="BS4" s="18">
        <f aca="true" t="shared" si="17" ref="BS4:BS28">IF(BQ4&gt;BV4,1,0)</f>
        <v>1</v>
      </c>
      <c r="BT4" s="18">
        <f aca="true" t="shared" si="18" ref="BT4:BT28">IF(BV4&gt;BQ4,1,0)</f>
        <v>0</v>
      </c>
      <c r="BU4" s="19">
        <f aca="true" t="shared" si="19" ref="BU4:BU28">SUM(BV4-BQ4)</f>
        <v>-8</v>
      </c>
      <c r="BV4" s="38">
        <v>5</v>
      </c>
      <c r="BW4" s="2" t="str">
        <f>BJ6</f>
        <v>YUNUS EMRE YEŞİLYURT</v>
      </c>
      <c r="BX4" s="27"/>
      <c r="BY4" s="39">
        <v>2</v>
      </c>
      <c r="BZ4" s="41" t="s">
        <v>101</v>
      </c>
      <c r="CA4" s="39">
        <v>5</v>
      </c>
      <c r="CB4" s="39">
        <v>0</v>
      </c>
      <c r="CC4" s="39">
        <v>33</v>
      </c>
      <c r="CD4" s="40">
        <v>5</v>
      </c>
      <c r="CE4" s="27"/>
      <c r="CF4" s="99"/>
      <c r="CG4" s="27"/>
      <c r="CH4" s="95"/>
      <c r="CI4" s="41" t="str">
        <f>IF(CH3&gt;CH5,CG3,CG5)</f>
        <v>İBRAHİM ÇİDEM</v>
      </c>
      <c r="CJ4" s="94">
        <v>5</v>
      </c>
      <c r="CK4" s="27"/>
      <c r="CL4" s="27"/>
      <c r="CM4" s="27"/>
      <c r="CN4" s="27"/>
      <c r="CO4" s="27"/>
      <c r="CP4" s="27"/>
      <c r="CQ4" s="27"/>
      <c r="CR4" s="27"/>
    </row>
    <row r="5" spans="1:96" ht="18" customHeight="1">
      <c r="A5" s="36">
        <v>3</v>
      </c>
      <c r="B5" s="41" t="s">
        <v>93</v>
      </c>
      <c r="C5" s="27"/>
      <c r="D5" s="1" t="str">
        <f>B7</f>
        <v>MESUT ERYEŞİL</v>
      </c>
      <c r="E5" s="36">
        <v>13</v>
      </c>
      <c r="F5" s="17">
        <f t="shared" si="0"/>
        <v>7</v>
      </c>
      <c r="G5" s="18">
        <f t="shared" si="1"/>
        <v>1</v>
      </c>
      <c r="H5" s="18">
        <f t="shared" si="2"/>
        <v>0</v>
      </c>
      <c r="I5" s="19">
        <f t="shared" si="3"/>
        <v>-7</v>
      </c>
      <c r="J5" s="38">
        <v>6</v>
      </c>
      <c r="K5" s="2" t="str">
        <f>B8</f>
        <v>MAHMUT KARATAY</v>
      </c>
      <c r="L5" s="33"/>
      <c r="M5" s="39">
        <v>3</v>
      </c>
      <c r="N5" s="41" t="s">
        <v>33</v>
      </c>
      <c r="O5" s="39">
        <v>1</v>
      </c>
      <c r="P5" s="39">
        <v>0</v>
      </c>
      <c r="Q5" s="39">
        <v>11</v>
      </c>
      <c r="R5" s="40">
        <v>1</v>
      </c>
      <c r="S5" s="26"/>
      <c r="T5" s="1" t="str">
        <f>N7</f>
        <v>ENGİN ULUSOY</v>
      </c>
      <c r="U5" s="36">
        <v>6</v>
      </c>
      <c r="V5" s="17">
        <f t="shared" si="4"/>
        <v>-7</v>
      </c>
      <c r="W5" s="18">
        <f t="shared" si="5"/>
        <v>0</v>
      </c>
      <c r="X5" s="18">
        <f t="shared" si="6"/>
        <v>1</v>
      </c>
      <c r="Y5" s="19">
        <f t="shared" si="7"/>
        <v>7</v>
      </c>
      <c r="Z5" s="38">
        <v>13</v>
      </c>
      <c r="AA5" s="2" t="str">
        <f>N8</f>
        <v>YILMAZ DURAN</v>
      </c>
      <c r="AB5" s="26"/>
      <c r="AC5" s="39">
        <v>3</v>
      </c>
      <c r="AD5" s="37" t="s">
        <v>80</v>
      </c>
      <c r="AE5" s="39">
        <v>2</v>
      </c>
      <c r="AF5" s="39">
        <v>0</v>
      </c>
      <c r="AG5" s="39">
        <v>17</v>
      </c>
      <c r="AH5" s="40">
        <v>2</v>
      </c>
      <c r="AI5" s="27"/>
      <c r="AJ5" s="1" t="str">
        <f>AD7</f>
        <v>HALİT KEMAL GÜNCE</v>
      </c>
      <c r="AK5" s="36">
        <v>13</v>
      </c>
      <c r="AL5" s="17">
        <f t="shared" si="8"/>
        <v>6</v>
      </c>
      <c r="AM5" s="18">
        <f t="shared" si="9"/>
        <v>1</v>
      </c>
      <c r="AN5" s="18">
        <f t="shared" si="10"/>
        <v>0</v>
      </c>
      <c r="AO5" s="19">
        <f t="shared" si="11"/>
        <v>-6</v>
      </c>
      <c r="AP5" s="38">
        <v>7</v>
      </c>
      <c r="AQ5" s="2" t="str">
        <f>AD8</f>
        <v>AHMET YARATILMIŞ</v>
      </c>
      <c r="AR5" s="27"/>
      <c r="AS5" s="39">
        <v>3</v>
      </c>
      <c r="AT5" s="41" t="s">
        <v>52</v>
      </c>
      <c r="AU5" s="39">
        <v>3</v>
      </c>
      <c r="AV5" s="39">
        <v>0</v>
      </c>
      <c r="AW5" s="39">
        <v>22</v>
      </c>
      <c r="AX5" s="40">
        <v>3</v>
      </c>
      <c r="AY5" s="27"/>
      <c r="AZ5" s="1" t="str">
        <f>AT7</f>
        <v>İBRAHİM ÇİDEM</v>
      </c>
      <c r="BA5" s="3">
        <v>6</v>
      </c>
      <c r="BB5" s="17">
        <f t="shared" si="12"/>
        <v>-7</v>
      </c>
      <c r="BC5" s="18">
        <f t="shared" si="13"/>
        <v>0</v>
      </c>
      <c r="BD5" s="18">
        <f t="shared" si="14"/>
        <v>1</v>
      </c>
      <c r="BE5" s="19">
        <f t="shared" si="15"/>
        <v>7</v>
      </c>
      <c r="BF5" s="38">
        <v>13</v>
      </c>
      <c r="BG5" s="2" t="str">
        <f>AT8</f>
        <v>FAİK DURSUN ÖZTÜRK</v>
      </c>
      <c r="BH5" s="27"/>
      <c r="BI5" s="39">
        <v>3</v>
      </c>
      <c r="BJ5" s="41" t="s">
        <v>101</v>
      </c>
      <c r="BK5" s="39">
        <v>4</v>
      </c>
      <c r="BL5" s="39">
        <v>0</v>
      </c>
      <c r="BM5" s="39">
        <v>25</v>
      </c>
      <c r="BN5" s="40">
        <v>4</v>
      </c>
      <c r="BO5" s="27"/>
      <c r="BP5" s="1" t="str">
        <f>BJ7</f>
        <v>TAHA MUSTAFA GEMİ</v>
      </c>
      <c r="BQ5" s="36">
        <v>12</v>
      </c>
      <c r="BR5" s="17">
        <f t="shared" si="16"/>
        <v>-1</v>
      </c>
      <c r="BS5" s="18">
        <f t="shared" si="17"/>
        <v>0</v>
      </c>
      <c r="BT5" s="18">
        <f t="shared" si="18"/>
        <v>1</v>
      </c>
      <c r="BU5" s="19">
        <f t="shared" si="19"/>
        <v>1</v>
      </c>
      <c r="BV5" s="38">
        <v>13</v>
      </c>
      <c r="BW5" s="2" t="str">
        <f>BJ8</f>
        <v>MESUT ERGİŞİ</v>
      </c>
      <c r="BX5" s="27"/>
      <c r="BY5" s="39">
        <v>3</v>
      </c>
      <c r="BZ5" s="41" t="s">
        <v>31</v>
      </c>
      <c r="CA5" s="39">
        <v>4</v>
      </c>
      <c r="CB5" s="39">
        <v>1</v>
      </c>
      <c r="CC5" s="39">
        <v>28</v>
      </c>
      <c r="CD5" s="40">
        <v>4</v>
      </c>
      <c r="CE5" s="27"/>
      <c r="CF5" s="98">
        <v>8</v>
      </c>
      <c r="CG5" s="41" t="s">
        <v>100</v>
      </c>
      <c r="CH5" s="94">
        <v>13</v>
      </c>
      <c r="CI5" s="50"/>
      <c r="CJ5" s="96"/>
      <c r="CK5" s="48"/>
      <c r="CL5" s="48"/>
      <c r="CM5" s="48"/>
      <c r="CN5" s="41" t="str">
        <f>IF(CJ4&gt;CJ9,CI4,CI9)</f>
        <v>MUSA ALTUN</v>
      </c>
      <c r="CO5" s="92">
        <v>9</v>
      </c>
      <c r="CP5" s="27"/>
      <c r="CQ5" s="27"/>
      <c r="CR5" s="27"/>
    </row>
    <row r="6" spans="1:96" ht="18" customHeight="1">
      <c r="A6" s="36">
        <v>4</v>
      </c>
      <c r="B6" s="37" t="s">
        <v>222</v>
      </c>
      <c r="C6" s="27"/>
      <c r="D6" s="1" t="str">
        <f>B9</f>
        <v>İBRAHİM ÖZKAN</v>
      </c>
      <c r="E6" s="36">
        <v>3</v>
      </c>
      <c r="F6" s="17">
        <f t="shared" si="0"/>
        <v>-10</v>
      </c>
      <c r="G6" s="18">
        <f t="shared" si="1"/>
        <v>0</v>
      </c>
      <c r="H6" s="18">
        <f t="shared" si="2"/>
        <v>1</v>
      </c>
      <c r="I6" s="19">
        <f t="shared" si="3"/>
        <v>10</v>
      </c>
      <c r="J6" s="38">
        <v>13</v>
      </c>
      <c r="K6" s="2" t="str">
        <f>B10</f>
        <v>TAHA MUSTAFA GEMİ</v>
      </c>
      <c r="L6" s="33"/>
      <c r="M6" s="39">
        <v>4</v>
      </c>
      <c r="N6" s="41" t="s">
        <v>41</v>
      </c>
      <c r="O6" s="39">
        <v>1</v>
      </c>
      <c r="P6" s="39">
        <v>0</v>
      </c>
      <c r="Q6" s="39">
        <v>10</v>
      </c>
      <c r="R6" s="40">
        <v>1</v>
      </c>
      <c r="S6" s="26"/>
      <c r="T6" s="1" t="str">
        <f>N9</f>
        <v>MEHMET AKDAĞ</v>
      </c>
      <c r="U6" s="36">
        <v>5</v>
      </c>
      <c r="V6" s="17">
        <f t="shared" si="4"/>
        <v>-8</v>
      </c>
      <c r="W6" s="18">
        <f t="shared" si="5"/>
        <v>0</v>
      </c>
      <c r="X6" s="18">
        <f t="shared" si="6"/>
        <v>1</v>
      </c>
      <c r="Y6" s="19">
        <f t="shared" si="7"/>
        <v>8</v>
      </c>
      <c r="Z6" s="38">
        <v>13</v>
      </c>
      <c r="AA6" s="2" t="str">
        <f>N10</f>
        <v>YILMAZ GÜZELOCAK</v>
      </c>
      <c r="AB6" s="26"/>
      <c r="AC6" s="39">
        <v>4</v>
      </c>
      <c r="AD6" s="37" t="s">
        <v>116</v>
      </c>
      <c r="AE6" s="39">
        <v>2</v>
      </c>
      <c r="AF6" s="39">
        <v>0</v>
      </c>
      <c r="AG6" s="39">
        <v>17</v>
      </c>
      <c r="AH6" s="40">
        <v>2</v>
      </c>
      <c r="AI6" s="27"/>
      <c r="AJ6" s="1" t="str">
        <f>AD9</f>
        <v>MESUT ERGİŞİ</v>
      </c>
      <c r="AK6" s="36">
        <v>13</v>
      </c>
      <c r="AL6" s="17">
        <f t="shared" si="8"/>
        <v>9</v>
      </c>
      <c r="AM6" s="18">
        <f t="shared" si="9"/>
        <v>1</v>
      </c>
      <c r="AN6" s="18">
        <f t="shared" si="10"/>
        <v>0</v>
      </c>
      <c r="AO6" s="19">
        <f t="shared" si="11"/>
        <v>-9</v>
      </c>
      <c r="AP6" s="38">
        <v>4</v>
      </c>
      <c r="AQ6" s="2" t="str">
        <f>AD10</f>
        <v>MUSA ALTUN</v>
      </c>
      <c r="AR6" s="27"/>
      <c r="AS6" s="39">
        <v>4</v>
      </c>
      <c r="AT6" s="37" t="s">
        <v>116</v>
      </c>
      <c r="AU6" s="39">
        <v>3</v>
      </c>
      <c r="AV6" s="39">
        <v>0</v>
      </c>
      <c r="AW6" s="39">
        <v>20</v>
      </c>
      <c r="AX6" s="40">
        <v>3</v>
      </c>
      <c r="AY6" s="27"/>
      <c r="AZ6" s="1" t="str">
        <f>AT9</f>
        <v>YUNUS EMRE YEŞİLYURT</v>
      </c>
      <c r="BA6" s="3">
        <v>13</v>
      </c>
      <c r="BB6" s="17">
        <f t="shared" si="12"/>
        <v>7</v>
      </c>
      <c r="BC6" s="18">
        <f t="shared" si="13"/>
        <v>1</v>
      </c>
      <c r="BD6" s="18">
        <f t="shared" si="14"/>
        <v>0</v>
      </c>
      <c r="BE6" s="19">
        <f t="shared" si="15"/>
        <v>-7</v>
      </c>
      <c r="BF6" s="38">
        <v>6</v>
      </c>
      <c r="BG6" s="2" t="str">
        <f>AT10</f>
        <v>MEHMET KARATAŞ</v>
      </c>
      <c r="BH6" s="27"/>
      <c r="BI6" s="39">
        <v>4</v>
      </c>
      <c r="BJ6" s="41" t="s">
        <v>91</v>
      </c>
      <c r="BK6" s="39">
        <v>4</v>
      </c>
      <c r="BL6" s="39">
        <v>0</v>
      </c>
      <c r="BM6" s="39">
        <v>22</v>
      </c>
      <c r="BN6" s="40">
        <v>4</v>
      </c>
      <c r="BO6" s="27"/>
      <c r="BP6" s="1" t="str">
        <f>BJ9</f>
        <v>EMRE ABAR</v>
      </c>
      <c r="BQ6" s="36">
        <v>0</v>
      </c>
      <c r="BR6" s="17">
        <f t="shared" si="16"/>
        <v>-13</v>
      </c>
      <c r="BS6" s="18">
        <f t="shared" si="17"/>
        <v>0</v>
      </c>
      <c r="BT6" s="18">
        <f t="shared" si="18"/>
        <v>1</v>
      </c>
      <c r="BU6" s="19">
        <f t="shared" si="19"/>
        <v>13</v>
      </c>
      <c r="BV6" s="38">
        <v>13</v>
      </c>
      <c r="BW6" s="2" t="str">
        <f>BJ10</f>
        <v>ÖZKAN KURT</v>
      </c>
      <c r="BX6" s="27"/>
      <c r="BY6" s="39">
        <v>4</v>
      </c>
      <c r="BZ6" s="41" t="s">
        <v>85</v>
      </c>
      <c r="CA6" s="39">
        <v>4</v>
      </c>
      <c r="CB6" s="39">
        <v>1</v>
      </c>
      <c r="CC6" s="39">
        <v>23</v>
      </c>
      <c r="CD6" s="40">
        <v>4</v>
      </c>
      <c r="CE6" s="27"/>
      <c r="CF6" s="99"/>
      <c r="CG6" s="27"/>
      <c r="CH6" s="96"/>
      <c r="CI6" s="50"/>
      <c r="CJ6" s="96"/>
      <c r="CK6" s="27"/>
      <c r="CL6" s="27"/>
      <c r="CM6" s="27"/>
      <c r="CN6" s="50"/>
      <c r="CO6" s="27"/>
      <c r="CP6" s="27"/>
      <c r="CQ6" s="27"/>
      <c r="CR6" s="27"/>
    </row>
    <row r="7" spans="1:96" ht="18" customHeight="1">
      <c r="A7" s="36">
        <v>5</v>
      </c>
      <c r="B7" s="41" t="s">
        <v>103</v>
      </c>
      <c r="C7" s="27"/>
      <c r="D7" s="1" t="str">
        <f>B11</f>
        <v>İSMAİL HAKKI YILMAZ</v>
      </c>
      <c r="E7" s="36">
        <v>3</v>
      </c>
      <c r="F7" s="17">
        <f t="shared" si="0"/>
        <v>-10</v>
      </c>
      <c r="G7" s="18">
        <f t="shared" si="1"/>
        <v>0</v>
      </c>
      <c r="H7" s="18">
        <f t="shared" si="2"/>
        <v>1</v>
      </c>
      <c r="I7" s="19">
        <f t="shared" si="3"/>
        <v>10</v>
      </c>
      <c r="J7" s="38">
        <v>13</v>
      </c>
      <c r="K7" s="2" t="str">
        <f>B12</f>
        <v>ENGİN ULUSOY</v>
      </c>
      <c r="L7" s="33"/>
      <c r="M7" s="39">
        <v>5</v>
      </c>
      <c r="N7" s="37" t="s">
        <v>81</v>
      </c>
      <c r="O7" s="39">
        <v>1</v>
      </c>
      <c r="P7" s="39">
        <v>0</v>
      </c>
      <c r="Q7" s="39">
        <v>10</v>
      </c>
      <c r="R7" s="40">
        <v>1</v>
      </c>
      <c r="S7" s="26"/>
      <c r="T7" s="1" t="str">
        <f>N11</f>
        <v>YUNUS EMRE YEŞİLYURT</v>
      </c>
      <c r="U7" s="36">
        <v>13</v>
      </c>
      <c r="V7" s="17">
        <f t="shared" si="4"/>
        <v>3</v>
      </c>
      <c r="W7" s="18">
        <f t="shared" si="5"/>
        <v>1</v>
      </c>
      <c r="X7" s="18">
        <f t="shared" si="6"/>
        <v>0</v>
      </c>
      <c r="Y7" s="19">
        <f t="shared" si="7"/>
        <v>-3</v>
      </c>
      <c r="Z7" s="38">
        <v>10</v>
      </c>
      <c r="AA7" s="2" t="str">
        <f>N12</f>
        <v>EMRE ABAR</v>
      </c>
      <c r="AB7" s="26"/>
      <c r="AC7" s="39">
        <v>5</v>
      </c>
      <c r="AD7" s="41" t="s">
        <v>52</v>
      </c>
      <c r="AE7" s="39">
        <v>2</v>
      </c>
      <c r="AF7" s="39">
        <v>0</v>
      </c>
      <c r="AG7" s="39">
        <v>16</v>
      </c>
      <c r="AH7" s="40">
        <v>2</v>
      </c>
      <c r="AI7" s="27"/>
      <c r="AJ7" s="1" t="str">
        <f>AD11</f>
        <v>ÖZKAN KURT</v>
      </c>
      <c r="AK7" s="36">
        <v>10</v>
      </c>
      <c r="AL7" s="17">
        <f t="shared" si="8"/>
        <v>-3</v>
      </c>
      <c r="AM7" s="18">
        <f t="shared" si="9"/>
        <v>0</v>
      </c>
      <c r="AN7" s="18">
        <f t="shared" si="10"/>
        <v>1</v>
      </c>
      <c r="AO7" s="19">
        <f t="shared" si="11"/>
        <v>3</v>
      </c>
      <c r="AP7" s="38">
        <v>13</v>
      </c>
      <c r="AQ7" s="2" t="str">
        <f>AD12</f>
        <v>YUNUS EMRE YEŞİLYURT</v>
      </c>
      <c r="AR7" s="27"/>
      <c r="AS7" s="39">
        <v>5</v>
      </c>
      <c r="AT7" s="41" t="s">
        <v>100</v>
      </c>
      <c r="AU7" s="39">
        <v>3</v>
      </c>
      <c r="AV7" s="39">
        <v>0</v>
      </c>
      <c r="AW7" s="39">
        <v>19</v>
      </c>
      <c r="AX7" s="40">
        <v>3</v>
      </c>
      <c r="AY7" s="27"/>
      <c r="AZ7" s="1" t="str">
        <f>AT11</f>
        <v>EMRE ABAR</v>
      </c>
      <c r="BA7" s="3">
        <v>13</v>
      </c>
      <c r="BB7" s="17">
        <f t="shared" si="12"/>
        <v>1</v>
      </c>
      <c r="BC7" s="18">
        <f t="shared" si="13"/>
        <v>1</v>
      </c>
      <c r="BD7" s="18">
        <f t="shared" si="14"/>
        <v>0</v>
      </c>
      <c r="BE7" s="19">
        <f t="shared" si="15"/>
        <v>-1</v>
      </c>
      <c r="BF7" s="38">
        <v>12</v>
      </c>
      <c r="BG7" s="2" t="str">
        <f>AT12</f>
        <v>BAYRAM SARIÇAM</v>
      </c>
      <c r="BH7" s="27"/>
      <c r="BI7" s="39">
        <v>5</v>
      </c>
      <c r="BJ7" s="41" t="s">
        <v>41</v>
      </c>
      <c r="BK7" s="39">
        <v>3</v>
      </c>
      <c r="BL7" s="39">
        <v>1</v>
      </c>
      <c r="BM7" s="39">
        <v>23</v>
      </c>
      <c r="BN7" s="40">
        <v>3</v>
      </c>
      <c r="BO7" s="27"/>
      <c r="BP7" s="1" t="str">
        <f>BJ11</f>
        <v>ÖZKAY KAPLAN</v>
      </c>
      <c r="BQ7" s="36">
        <v>13</v>
      </c>
      <c r="BR7" s="17">
        <f t="shared" si="16"/>
        <v>2</v>
      </c>
      <c r="BS7" s="18">
        <f t="shared" si="17"/>
        <v>1</v>
      </c>
      <c r="BT7" s="18">
        <f t="shared" si="18"/>
        <v>0</v>
      </c>
      <c r="BU7" s="19">
        <f t="shared" si="19"/>
        <v>-2</v>
      </c>
      <c r="BV7" s="38">
        <v>11</v>
      </c>
      <c r="BW7" s="2" t="str">
        <f>BJ12</f>
        <v>GÜVEN HORUZ</v>
      </c>
      <c r="BX7" s="27"/>
      <c r="BY7" s="39">
        <v>5</v>
      </c>
      <c r="BZ7" s="41" t="s">
        <v>92</v>
      </c>
      <c r="CA7" s="39">
        <v>4</v>
      </c>
      <c r="CB7" s="39">
        <v>1</v>
      </c>
      <c r="CC7" s="39">
        <v>21</v>
      </c>
      <c r="CD7" s="40">
        <v>4</v>
      </c>
      <c r="CE7" s="27"/>
      <c r="CF7" s="99"/>
      <c r="CG7" s="27"/>
      <c r="CH7" s="96"/>
      <c r="CI7" s="50"/>
      <c r="CJ7" s="96"/>
      <c r="CK7" s="27"/>
      <c r="CL7" s="27"/>
      <c r="CM7" s="27"/>
      <c r="CN7" s="50"/>
      <c r="CO7" s="27"/>
      <c r="CP7" s="27"/>
      <c r="CQ7" s="27"/>
      <c r="CR7" s="27"/>
    </row>
    <row r="8" spans="1:96" ht="18" customHeight="1">
      <c r="A8" s="36">
        <v>6</v>
      </c>
      <c r="B8" s="41" t="s">
        <v>209</v>
      </c>
      <c r="C8" s="27"/>
      <c r="D8" s="1" t="str">
        <f>B13</f>
        <v>FAİK DURSUN ÖZTÜRK</v>
      </c>
      <c r="E8" s="36">
        <v>13</v>
      </c>
      <c r="F8" s="17">
        <f t="shared" si="0"/>
        <v>6</v>
      </c>
      <c r="G8" s="18">
        <f t="shared" si="1"/>
        <v>1</v>
      </c>
      <c r="H8" s="18">
        <f t="shared" si="2"/>
        <v>0</v>
      </c>
      <c r="I8" s="19">
        <f t="shared" si="3"/>
        <v>-6</v>
      </c>
      <c r="J8" s="38">
        <v>7</v>
      </c>
      <c r="K8" s="2" t="str">
        <f>B14</f>
        <v>BUĞRA ARSLAN</v>
      </c>
      <c r="L8" s="33"/>
      <c r="M8" s="39">
        <v>6</v>
      </c>
      <c r="N8" s="37" t="s">
        <v>80</v>
      </c>
      <c r="O8" s="39">
        <v>1</v>
      </c>
      <c r="P8" s="39">
        <v>0</v>
      </c>
      <c r="Q8" s="39">
        <v>10</v>
      </c>
      <c r="R8" s="40">
        <v>1</v>
      </c>
      <c r="S8" s="26"/>
      <c r="T8" s="1" t="str">
        <f>N13</f>
        <v>MESUT ERYEŞİL</v>
      </c>
      <c r="U8" s="36">
        <v>2</v>
      </c>
      <c r="V8" s="17">
        <f t="shared" si="4"/>
        <v>-11</v>
      </c>
      <c r="W8" s="18">
        <f t="shared" si="5"/>
        <v>0</v>
      </c>
      <c r="X8" s="18">
        <f t="shared" si="6"/>
        <v>1</v>
      </c>
      <c r="Y8" s="19">
        <f t="shared" si="7"/>
        <v>11</v>
      </c>
      <c r="Z8" s="38">
        <v>13</v>
      </c>
      <c r="AA8" s="2" t="str">
        <f>N14</f>
        <v>ENES KOFOĞLU</v>
      </c>
      <c r="AB8" s="26"/>
      <c r="AC8" s="39">
        <v>6</v>
      </c>
      <c r="AD8" s="37" t="s">
        <v>94</v>
      </c>
      <c r="AE8" s="39">
        <v>2</v>
      </c>
      <c r="AF8" s="39">
        <v>0</v>
      </c>
      <c r="AG8" s="39">
        <v>16</v>
      </c>
      <c r="AH8" s="40">
        <v>2</v>
      </c>
      <c r="AI8" s="27"/>
      <c r="AJ8" s="1" t="str">
        <f>AD13</f>
        <v>İBRAHİM ÇİDEM</v>
      </c>
      <c r="AK8" s="36">
        <v>13</v>
      </c>
      <c r="AL8" s="17">
        <f t="shared" si="8"/>
        <v>8</v>
      </c>
      <c r="AM8" s="18">
        <f t="shared" si="9"/>
        <v>1</v>
      </c>
      <c r="AN8" s="18">
        <f t="shared" si="10"/>
        <v>0</v>
      </c>
      <c r="AO8" s="19">
        <f t="shared" si="11"/>
        <v>-8</v>
      </c>
      <c r="AP8" s="38">
        <v>5</v>
      </c>
      <c r="AQ8" s="2" t="str">
        <f>AD14</f>
        <v>OLCAY FİDAN</v>
      </c>
      <c r="AR8" s="27"/>
      <c r="AS8" s="39">
        <v>6</v>
      </c>
      <c r="AT8" s="41" t="s">
        <v>101</v>
      </c>
      <c r="AU8" s="39">
        <v>3</v>
      </c>
      <c r="AV8" s="39">
        <v>0</v>
      </c>
      <c r="AW8" s="39">
        <v>18</v>
      </c>
      <c r="AX8" s="40">
        <v>3</v>
      </c>
      <c r="AY8" s="27"/>
      <c r="AZ8" s="1" t="str">
        <f>AT13</f>
        <v>YILMAZ DURAN</v>
      </c>
      <c r="BA8" s="3">
        <v>3</v>
      </c>
      <c r="BB8" s="17">
        <f t="shared" si="12"/>
        <v>-10</v>
      </c>
      <c r="BC8" s="18">
        <f t="shared" si="13"/>
        <v>0</v>
      </c>
      <c r="BD8" s="18">
        <f t="shared" si="14"/>
        <v>1</v>
      </c>
      <c r="BE8" s="19">
        <f t="shared" si="15"/>
        <v>10</v>
      </c>
      <c r="BF8" s="38">
        <v>13</v>
      </c>
      <c r="BG8" s="2" t="str">
        <f>AT14</f>
        <v>TAHA MUSTAFA GEMİ</v>
      </c>
      <c r="BH8" s="27"/>
      <c r="BI8" s="39">
        <v>6</v>
      </c>
      <c r="BJ8" s="41" t="s">
        <v>36</v>
      </c>
      <c r="BK8" s="39">
        <v>3</v>
      </c>
      <c r="BL8" s="39">
        <v>1</v>
      </c>
      <c r="BM8" s="39">
        <v>19</v>
      </c>
      <c r="BN8" s="40">
        <v>3</v>
      </c>
      <c r="BO8" s="27"/>
      <c r="BP8" s="1" t="str">
        <f>BJ13</f>
        <v>RAMAZAN ÖMEROĞLU</v>
      </c>
      <c r="BQ8" s="36">
        <v>10</v>
      </c>
      <c r="BR8" s="17">
        <f t="shared" si="16"/>
        <v>-3</v>
      </c>
      <c r="BS8" s="18">
        <f t="shared" si="17"/>
        <v>0</v>
      </c>
      <c r="BT8" s="18">
        <f t="shared" si="18"/>
        <v>1</v>
      </c>
      <c r="BU8" s="19">
        <f t="shared" si="19"/>
        <v>3</v>
      </c>
      <c r="BV8" s="38">
        <v>13</v>
      </c>
      <c r="BW8" s="2" t="str">
        <f>BJ14</f>
        <v>İBRAHİM ÇİDEM</v>
      </c>
      <c r="BX8" s="27"/>
      <c r="BY8" s="39">
        <v>6</v>
      </c>
      <c r="BZ8" s="41" t="s">
        <v>36</v>
      </c>
      <c r="CA8" s="39">
        <v>4</v>
      </c>
      <c r="CB8" s="39">
        <v>1</v>
      </c>
      <c r="CC8" s="39">
        <v>20</v>
      </c>
      <c r="CD8" s="40">
        <v>4</v>
      </c>
      <c r="CE8" s="27"/>
      <c r="CF8" s="98">
        <v>4</v>
      </c>
      <c r="CG8" s="41" t="s">
        <v>85</v>
      </c>
      <c r="CH8" s="94">
        <v>6</v>
      </c>
      <c r="CI8" s="50"/>
      <c r="CJ8" s="96"/>
      <c r="CK8" s="41" t="str">
        <f>IF(CJ4&lt;CJ9,CI4,CI9)</f>
        <v>İBRAHİM ÇİDEM</v>
      </c>
      <c r="CL8" s="92">
        <v>12</v>
      </c>
      <c r="CM8" s="27"/>
      <c r="CN8" s="50"/>
      <c r="CO8" s="27"/>
      <c r="CP8" s="27"/>
      <c r="CQ8" s="27"/>
      <c r="CR8" s="27"/>
    </row>
    <row r="9" spans="1:96" ht="18" customHeight="1">
      <c r="A9" s="36">
        <v>7</v>
      </c>
      <c r="B9" s="37" t="s">
        <v>104</v>
      </c>
      <c r="C9" s="27"/>
      <c r="D9" s="1" t="str">
        <f>B15</f>
        <v>İSMAİL MEŞEDALI</v>
      </c>
      <c r="E9" s="36">
        <v>11</v>
      </c>
      <c r="F9" s="17">
        <f t="shared" si="0"/>
        <v>-2</v>
      </c>
      <c r="G9" s="18">
        <f t="shared" si="1"/>
        <v>0</v>
      </c>
      <c r="H9" s="18">
        <f t="shared" si="2"/>
        <v>1</v>
      </c>
      <c r="I9" s="19">
        <f t="shared" si="3"/>
        <v>2</v>
      </c>
      <c r="J9" s="38">
        <v>13</v>
      </c>
      <c r="K9" s="2" t="str">
        <f>B16</f>
        <v>MESUT TÜKENMEZ</v>
      </c>
      <c r="L9" s="33"/>
      <c r="M9" s="39">
        <v>7</v>
      </c>
      <c r="N9" s="41" t="s">
        <v>93</v>
      </c>
      <c r="O9" s="39">
        <v>1</v>
      </c>
      <c r="P9" s="39">
        <v>0</v>
      </c>
      <c r="Q9" s="39">
        <v>9</v>
      </c>
      <c r="R9" s="40">
        <v>1</v>
      </c>
      <c r="S9" s="26"/>
      <c r="T9" s="1" t="str">
        <f>N15</f>
        <v>HÜSEYİN TÜKENMEZ</v>
      </c>
      <c r="U9" s="36">
        <v>6</v>
      </c>
      <c r="V9" s="17">
        <f t="shared" si="4"/>
        <v>-7</v>
      </c>
      <c r="W9" s="18">
        <f t="shared" si="5"/>
        <v>0</v>
      </c>
      <c r="X9" s="18">
        <f t="shared" si="6"/>
        <v>1</v>
      </c>
      <c r="Y9" s="19">
        <f t="shared" si="7"/>
        <v>7</v>
      </c>
      <c r="Z9" s="38">
        <v>13</v>
      </c>
      <c r="AA9" s="2" t="str">
        <f>N16</f>
        <v>ÖZKAN KURT</v>
      </c>
      <c r="AB9" s="26"/>
      <c r="AC9" s="39">
        <v>7</v>
      </c>
      <c r="AD9" s="41" t="s">
        <v>36</v>
      </c>
      <c r="AE9" s="39">
        <v>2</v>
      </c>
      <c r="AF9" s="39">
        <v>0</v>
      </c>
      <c r="AG9" s="39">
        <v>15</v>
      </c>
      <c r="AH9" s="40">
        <v>2</v>
      </c>
      <c r="AI9" s="27"/>
      <c r="AJ9" s="1" t="str">
        <f>AD15</f>
        <v>MEHMET DEMİR</v>
      </c>
      <c r="AK9" s="36">
        <v>2</v>
      </c>
      <c r="AL9" s="17">
        <f t="shared" si="8"/>
        <v>-11</v>
      </c>
      <c r="AM9" s="18">
        <f t="shared" si="9"/>
        <v>0</v>
      </c>
      <c r="AN9" s="18">
        <f t="shared" si="10"/>
        <v>1</v>
      </c>
      <c r="AO9" s="19">
        <f t="shared" si="11"/>
        <v>11</v>
      </c>
      <c r="AP9" s="38">
        <v>13</v>
      </c>
      <c r="AQ9" s="2" t="str">
        <f>AD16</f>
        <v>FAİK DURSUN ÖZTÜRK</v>
      </c>
      <c r="AR9" s="27"/>
      <c r="AS9" s="39">
        <v>7</v>
      </c>
      <c r="AT9" s="41" t="s">
        <v>91</v>
      </c>
      <c r="AU9" s="39">
        <v>3</v>
      </c>
      <c r="AV9" s="39">
        <v>0</v>
      </c>
      <c r="AW9" s="39">
        <v>15</v>
      </c>
      <c r="AX9" s="40">
        <v>3</v>
      </c>
      <c r="AY9" s="27"/>
      <c r="AZ9" s="1" t="str">
        <f>AT15</f>
        <v>BİRKAN TÜLEK </v>
      </c>
      <c r="BA9" s="36">
        <v>9</v>
      </c>
      <c r="BB9" s="17">
        <f t="shared" si="12"/>
        <v>-4</v>
      </c>
      <c r="BC9" s="18">
        <f t="shared" si="13"/>
        <v>0</v>
      </c>
      <c r="BD9" s="18">
        <f t="shared" si="14"/>
        <v>1</v>
      </c>
      <c r="BE9" s="19">
        <f t="shared" si="15"/>
        <v>4</v>
      </c>
      <c r="BF9" s="38">
        <v>13</v>
      </c>
      <c r="BG9" s="2" t="str">
        <f>AT16</f>
        <v>ÖZKAN KURT</v>
      </c>
      <c r="BH9" s="27"/>
      <c r="BI9" s="39">
        <v>7</v>
      </c>
      <c r="BJ9" s="41" t="s">
        <v>35</v>
      </c>
      <c r="BK9" s="39">
        <v>3</v>
      </c>
      <c r="BL9" s="39">
        <v>1</v>
      </c>
      <c r="BM9" s="39">
        <v>17</v>
      </c>
      <c r="BN9" s="40">
        <v>3</v>
      </c>
      <c r="BO9" s="27"/>
      <c r="BP9" s="1" t="str">
        <f>BJ15</f>
        <v>MUSA ALTUN</v>
      </c>
      <c r="BQ9" s="36">
        <v>13</v>
      </c>
      <c r="BR9" s="17">
        <f t="shared" si="16"/>
        <v>9</v>
      </c>
      <c r="BS9" s="18">
        <f t="shared" si="17"/>
        <v>1</v>
      </c>
      <c r="BT9" s="18">
        <f t="shared" si="18"/>
        <v>0</v>
      </c>
      <c r="BU9" s="19">
        <f t="shared" si="19"/>
        <v>-9</v>
      </c>
      <c r="BV9" s="38">
        <v>4</v>
      </c>
      <c r="BW9" s="2" t="str">
        <f>BJ16</f>
        <v>OLCAY FİDAN</v>
      </c>
      <c r="BX9" s="27"/>
      <c r="BY9" s="39">
        <v>7</v>
      </c>
      <c r="BZ9" s="41" t="s">
        <v>33</v>
      </c>
      <c r="CA9" s="39">
        <v>4</v>
      </c>
      <c r="CB9" s="39">
        <v>1</v>
      </c>
      <c r="CC9" s="39">
        <v>17</v>
      </c>
      <c r="CD9" s="40">
        <v>4</v>
      </c>
      <c r="CE9" s="27"/>
      <c r="CF9" s="99"/>
      <c r="CG9" s="27"/>
      <c r="CH9" s="95"/>
      <c r="CI9" s="41" t="str">
        <f>IF(CH8&gt;CH10,CG8,CG10)</f>
        <v>MUSA ALTUN</v>
      </c>
      <c r="CJ9" s="94">
        <v>12</v>
      </c>
      <c r="CK9" s="50"/>
      <c r="CL9" s="27"/>
      <c r="CM9" s="27"/>
      <c r="CN9" s="50"/>
      <c r="CO9" s="27"/>
      <c r="CP9" s="27"/>
      <c r="CQ9" s="27"/>
      <c r="CR9" s="27"/>
    </row>
    <row r="10" spans="1:96" ht="18" customHeight="1">
      <c r="A10" s="36">
        <v>8</v>
      </c>
      <c r="B10" s="41" t="s">
        <v>41</v>
      </c>
      <c r="C10" s="27"/>
      <c r="D10" s="1" t="str">
        <f>B17</f>
        <v>ENES KOFOĞLU</v>
      </c>
      <c r="E10" s="36">
        <v>13</v>
      </c>
      <c r="F10" s="17">
        <f t="shared" si="0"/>
        <v>7</v>
      </c>
      <c r="G10" s="18">
        <f t="shared" si="1"/>
        <v>1</v>
      </c>
      <c r="H10" s="18">
        <f t="shared" si="2"/>
        <v>0</v>
      </c>
      <c r="I10" s="19">
        <f t="shared" si="3"/>
        <v>-7</v>
      </c>
      <c r="J10" s="38">
        <v>6</v>
      </c>
      <c r="K10" s="2" t="str">
        <f>B18</f>
        <v>TAHA ERSOY</v>
      </c>
      <c r="L10" s="33"/>
      <c r="M10" s="39">
        <v>8</v>
      </c>
      <c r="N10" s="37" t="s">
        <v>116</v>
      </c>
      <c r="O10" s="39">
        <v>1</v>
      </c>
      <c r="P10" s="39">
        <v>0</v>
      </c>
      <c r="Q10" s="39">
        <v>9</v>
      </c>
      <c r="R10" s="40">
        <v>1</v>
      </c>
      <c r="S10" s="26"/>
      <c r="T10" s="1" t="str">
        <f>N17</f>
        <v>MEHMET DEMİR</v>
      </c>
      <c r="U10" s="36">
        <v>13</v>
      </c>
      <c r="V10" s="17">
        <f t="shared" si="4"/>
        <v>1</v>
      </c>
      <c r="W10" s="18">
        <f t="shared" si="5"/>
        <v>1</v>
      </c>
      <c r="X10" s="18">
        <f t="shared" si="6"/>
        <v>0</v>
      </c>
      <c r="Y10" s="19">
        <f t="shared" si="7"/>
        <v>-1</v>
      </c>
      <c r="Z10" s="38">
        <v>12</v>
      </c>
      <c r="AA10" s="2" t="str">
        <f>N18</f>
        <v>ZEYNEL ABİDİN ŞENLİK</v>
      </c>
      <c r="AB10" s="26"/>
      <c r="AC10" s="39">
        <v>8</v>
      </c>
      <c r="AD10" s="41" t="s">
        <v>92</v>
      </c>
      <c r="AE10" s="39">
        <v>2</v>
      </c>
      <c r="AF10" s="39">
        <v>0</v>
      </c>
      <c r="AG10" s="39">
        <v>15</v>
      </c>
      <c r="AH10" s="40">
        <v>2</v>
      </c>
      <c r="AI10" s="27"/>
      <c r="AJ10" s="1" t="str">
        <f>AD17</f>
        <v>MEHMET KARATAŞ</v>
      </c>
      <c r="AK10" s="36">
        <v>13</v>
      </c>
      <c r="AL10" s="17">
        <f t="shared" si="8"/>
        <v>6</v>
      </c>
      <c r="AM10" s="18">
        <f t="shared" si="9"/>
        <v>1</v>
      </c>
      <c r="AN10" s="18">
        <f t="shared" si="10"/>
        <v>0</v>
      </c>
      <c r="AO10" s="19">
        <f t="shared" si="11"/>
        <v>-6</v>
      </c>
      <c r="AP10" s="38">
        <v>7</v>
      </c>
      <c r="AQ10" s="2" t="str">
        <f>AD18</f>
        <v>ŞABAN TAŞKIN</v>
      </c>
      <c r="AR10" s="27"/>
      <c r="AS10" s="39">
        <v>8</v>
      </c>
      <c r="AT10" s="41" t="s">
        <v>54</v>
      </c>
      <c r="AU10" s="39">
        <v>3</v>
      </c>
      <c r="AV10" s="39">
        <v>0</v>
      </c>
      <c r="AW10" s="39">
        <v>13</v>
      </c>
      <c r="AX10" s="40">
        <v>3</v>
      </c>
      <c r="AY10" s="27"/>
      <c r="AZ10" s="1" t="str">
        <f>AT17</f>
        <v>CAN ERDEM TÜKENMEZ</v>
      </c>
      <c r="BA10" s="3">
        <v>11</v>
      </c>
      <c r="BB10" s="17">
        <f t="shared" si="12"/>
        <v>-2</v>
      </c>
      <c r="BC10" s="18">
        <f t="shared" si="13"/>
        <v>0</v>
      </c>
      <c r="BD10" s="18">
        <f t="shared" si="14"/>
        <v>1</v>
      </c>
      <c r="BE10" s="19">
        <f t="shared" si="15"/>
        <v>2</v>
      </c>
      <c r="BF10" s="38">
        <v>13</v>
      </c>
      <c r="BG10" s="2" t="str">
        <f>AT18</f>
        <v>GÜVEN HORUZ</v>
      </c>
      <c r="BH10" s="27"/>
      <c r="BI10" s="39">
        <v>8</v>
      </c>
      <c r="BJ10" s="41" t="s">
        <v>31</v>
      </c>
      <c r="BK10" s="39">
        <v>3</v>
      </c>
      <c r="BL10" s="39">
        <v>1</v>
      </c>
      <c r="BM10" s="39">
        <v>15</v>
      </c>
      <c r="BN10" s="40">
        <v>3</v>
      </c>
      <c r="BO10" s="27"/>
      <c r="BP10" s="1" t="str">
        <f>BJ17</f>
        <v>HALİT KEMAL GÜNCE</v>
      </c>
      <c r="BQ10" s="36">
        <v>10</v>
      </c>
      <c r="BR10" s="17">
        <f t="shared" si="16"/>
        <v>-3</v>
      </c>
      <c r="BS10" s="18">
        <f t="shared" si="17"/>
        <v>0</v>
      </c>
      <c r="BT10" s="18">
        <f t="shared" si="18"/>
        <v>1</v>
      </c>
      <c r="BU10" s="19">
        <f t="shared" si="19"/>
        <v>3</v>
      </c>
      <c r="BV10" s="38">
        <v>13</v>
      </c>
      <c r="BW10" s="2" t="str">
        <f>BJ18</f>
        <v>SEFA ARSLAN</v>
      </c>
      <c r="BX10" s="27"/>
      <c r="BY10" s="39">
        <v>8</v>
      </c>
      <c r="BZ10" s="41" t="s">
        <v>100</v>
      </c>
      <c r="CA10" s="39">
        <v>4</v>
      </c>
      <c r="CB10" s="39">
        <v>1</v>
      </c>
      <c r="CC10" s="39">
        <v>15</v>
      </c>
      <c r="CD10" s="40">
        <v>4</v>
      </c>
      <c r="CE10" s="27"/>
      <c r="CF10" s="98">
        <v>5</v>
      </c>
      <c r="CG10" s="41" t="s">
        <v>92</v>
      </c>
      <c r="CH10" s="94">
        <v>9</v>
      </c>
      <c r="CI10" s="27"/>
      <c r="CJ10" s="96"/>
      <c r="CK10" s="50"/>
      <c r="CL10" s="27"/>
      <c r="CM10" s="27"/>
      <c r="CN10" s="50"/>
      <c r="CO10" s="27"/>
      <c r="CP10" s="27"/>
      <c r="CQ10" s="27"/>
      <c r="CR10" s="27"/>
    </row>
    <row r="11" spans="1:96" ht="18" customHeight="1">
      <c r="A11" s="36">
        <v>9</v>
      </c>
      <c r="B11" s="41" t="s">
        <v>53</v>
      </c>
      <c r="C11" s="27"/>
      <c r="D11" s="1" t="str">
        <f>B19</f>
        <v>GÜVEN HORUZ</v>
      </c>
      <c r="E11" s="36">
        <v>9</v>
      </c>
      <c r="F11" s="17">
        <f t="shared" si="0"/>
        <v>-4</v>
      </c>
      <c r="G11" s="18">
        <f t="shared" si="1"/>
        <v>0</v>
      </c>
      <c r="H11" s="18">
        <f t="shared" si="2"/>
        <v>1</v>
      </c>
      <c r="I11" s="19">
        <f t="shared" si="3"/>
        <v>4</v>
      </c>
      <c r="J11" s="38">
        <v>13</v>
      </c>
      <c r="K11" s="2" t="str">
        <f>B20</f>
        <v>AHMET YARATILMIŞ</v>
      </c>
      <c r="L11" s="33"/>
      <c r="M11" s="39">
        <v>9</v>
      </c>
      <c r="N11" s="41" t="s">
        <v>91</v>
      </c>
      <c r="O11" s="39">
        <v>1</v>
      </c>
      <c r="P11" s="39">
        <v>0</v>
      </c>
      <c r="Q11" s="39">
        <v>9</v>
      </c>
      <c r="R11" s="40">
        <v>1</v>
      </c>
      <c r="S11" s="26"/>
      <c r="T11" s="1" t="str">
        <f>N19</f>
        <v>RAMAZAN ÖMEROĞLU</v>
      </c>
      <c r="U11" s="36">
        <v>12</v>
      </c>
      <c r="V11" s="17">
        <f t="shared" si="4"/>
        <v>-1</v>
      </c>
      <c r="W11" s="18">
        <f t="shared" si="5"/>
        <v>0</v>
      </c>
      <c r="X11" s="18">
        <f t="shared" si="6"/>
        <v>1</v>
      </c>
      <c r="Y11" s="19">
        <f t="shared" si="7"/>
        <v>1</v>
      </c>
      <c r="Z11" s="38">
        <v>13</v>
      </c>
      <c r="AA11" s="2" t="str">
        <f>N20</f>
        <v>FAİK DURSUN ÖZTÜRK</v>
      </c>
      <c r="AB11" s="26"/>
      <c r="AC11" s="39">
        <v>9</v>
      </c>
      <c r="AD11" s="41" t="s">
        <v>31</v>
      </c>
      <c r="AE11" s="39">
        <v>2</v>
      </c>
      <c r="AF11" s="39">
        <v>0</v>
      </c>
      <c r="AG11" s="39">
        <v>14</v>
      </c>
      <c r="AH11" s="40">
        <v>2</v>
      </c>
      <c r="AI11" s="27"/>
      <c r="AJ11" s="1" t="str">
        <f>AD19</f>
        <v>CAN ERDEM TÜKENMEZ</v>
      </c>
      <c r="AK11" s="36">
        <v>13</v>
      </c>
      <c r="AL11" s="17">
        <f t="shared" si="8"/>
        <v>2</v>
      </c>
      <c r="AM11" s="18">
        <f t="shared" si="9"/>
        <v>1</v>
      </c>
      <c r="AN11" s="18">
        <f t="shared" si="10"/>
        <v>0</v>
      </c>
      <c r="AO11" s="19">
        <f t="shared" si="11"/>
        <v>-2</v>
      </c>
      <c r="AP11" s="38">
        <v>11</v>
      </c>
      <c r="AQ11" s="2" t="str">
        <f>AD20</f>
        <v>İSMAİL MEŞEDALI</v>
      </c>
      <c r="AR11" s="27"/>
      <c r="AS11" s="39">
        <v>9</v>
      </c>
      <c r="AT11" s="41" t="s">
        <v>35</v>
      </c>
      <c r="AU11" s="39">
        <v>2</v>
      </c>
      <c r="AV11" s="39">
        <v>1</v>
      </c>
      <c r="AW11" s="39">
        <v>16</v>
      </c>
      <c r="AX11" s="40">
        <v>2</v>
      </c>
      <c r="AY11" s="27"/>
      <c r="AZ11" s="1" t="str">
        <f>AT19</f>
        <v>AHMET YARATILMIŞ</v>
      </c>
      <c r="BA11" s="3">
        <v>10</v>
      </c>
      <c r="BB11" s="17">
        <f t="shared" si="12"/>
        <v>-3</v>
      </c>
      <c r="BC11" s="18">
        <f t="shared" si="13"/>
        <v>0</v>
      </c>
      <c r="BD11" s="18">
        <f t="shared" si="14"/>
        <v>1</v>
      </c>
      <c r="BE11" s="19">
        <f t="shared" si="15"/>
        <v>3</v>
      </c>
      <c r="BF11" s="38">
        <v>13</v>
      </c>
      <c r="BG11" s="2" t="str">
        <f>AT20</f>
        <v>RAMAZAN ÖMEROĞLU</v>
      </c>
      <c r="BH11" s="27"/>
      <c r="BI11" s="39">
        <v>9</v>
      </c>
      <c r="BJ11" s="41" t="s">
        <v>33</v>
      </c>
      <c r="BK11" s="39">
        <v>3</v>
      </c>
      <c r="BL11" s="39">
        <v>1</v>
      </c>
      <c r="BM11" s="39">
        <v>15</v>
      </c>
      <c r="BN11" s="40">
        <v>3</v>
      </c>
      <c r="BO11" s="27"/>
      <c r="BP11" s="1" t="str">
        <f>BJ19</f>
        <v>MEHMET KARATAŞ</v>
      </c>
      <c r="BQ11" s="36">
        <v>7</v>
      </c>
      <c r="BR11" s="17">
        <f t="shared" si="16"/>
        <v>-6</v>
      </c>
      <c r="BS11" s="18">
        <f t="shared" si="17"/>
        <v>0</v>
      </c>
      <c r="BT11" s="18">
        <f t="shared" si="18"/>
        <v>1</v>
      </c>
      <c r="BU11" s="19">
        <f t="shared" si="19"/>
        <v>6</v>
      </c>
      <c r="BV11" s="38">
        <v>13</v>
      </c>
      <c r="BW11" s="2" t="str">
        <f>BJ20</f>
        <v>CANER MAKARA</v>
      </c>
      <c r="BX11" s="27"/>
      <c r="BY11" s="39">
        <v>9</v>
      </c>
      <c r="BZ11" s="41" t="s">
        <v>91</v>
      </c>
      <c r="CA11" s="39">
        <v>4</v>
      </c>
      <c r="CB11" s="39">
        <v>1</v>
      </c>
      <c r="CC11" s="39">
        <v>14</v>
      </c>
      <c r="CD11" s="40">
        <v>4</v>
      </c>
      <c r="CE11" s="27"/>
      <c r="CF11" s="99"/>
      <c r="CG11" s="27"/>
      <c r="CH11" s="96"/>
      <c r="CI11" s="27"/>
      <c r="CJ11" s="96"/>
      <c r="CK11" s="50"/>
      <c r="CL11" s="132" t="str">
        <f>IF(CL8&gt;CL15,CK8,CK15)</f>
        <v>FAİK DURSUN ÖZTÜRK</v>
      </c>
      <c r="CM11" s="133"/>
      <c r="CN11" s="50"/>
      <c r="CO11" s="134" t="str">
        <f>IF(CO18&gt;CO5,CN18,CN5)</f>
        <v>ÖZKAN KURT</v>
      </c>
      <c r="CP11" s="135"/>
      <c r="CQ11" s="135"/>
      <c r="CR11" s="135"/>
    </row>
    <row r="12" spans="1:96" ht="18" customHeight="1">
      <c r="A12" s="36">
        <v>10</v>
      </c>
      <c r="B12" s="37" t="s">
        <v>81</v>
      </c>
      <c r="C12" s="27"/>
      <c r="D12" s="1" t="str">
        <f>B21</f>
        <v>OLCAY FİDAN</v>
      </c>
      <c r="E12" s="36">
        <v>13</v>
      </c>
      <c r="F12" s="17">
        <f t="shared" si="0"/>
        <v>4</v>
      </c>
      <c r="G12" s="18">
        <f t="shared" si="1"/>
        <v>1</v>
      </c>
      <c r="H12" s="18">
        <f t="shared" si="2"/>
        <v>0</v>
      </c>
      <c r="I12" s="19">
        <f t="shared" si="3"/>
        <v>-4</v>
      </c>
      <c r="J12" s="38">
        <v>9</v>
      </c>
      <c r="K12" s="2" t="str">
        <f>B22</f>
        <v>RUHİ TATLITÜRK</v>
      </c>
      <c r="L12" s="33"/>
      <c r="M12" s="39">
        <v>10</v>
      </c>
      <c r="N12" s="41" t="s">
        <v>35</v>
      </c>
      <c r="O12" s="39">
        <v>1</v>
      </c>
      <c r="P12" s="39">
        <v>0</v>
      </c>
      <c r="Q12" s="39">
        <v>9</v>
      </c>
      <c r="R12" s="40">
        <v>1</v>
      </c>
      <c r="S12" s="26"/>
      <c r="T12" s="1" t="str">
        <f>N21</f>
        <v>HALİT KEMAL GÜNCE</v>
      </c>
      <c r="U12" s="36">
        <v>13</v>
      </c>
      <c r="V12" s="17">
        <f t="shared" si="4"/>
        <v>10</v>
      </c>
      <c r="W12" s="18">
        <f t="shared" si="5"/>
        <v>1</v>
      </c>
      <c r="X12" s="18">
        <f t="shared" si="6"/>
        <v>0</v>
      </c>
      <c r="Y12" s="19">
        <f t="shared" si="7"/>
        <v>-10</v>
      </c>
      <c r="Z12" s="38">
        <v>3</v>
      </c>
      <c r="AA12" s="2" t="str">
        <f>N22</f>
        <v>LEVENT KADER</v>
      </c>
      <c r="AB12" s="26"/>
      <c r="AC12" s="39">
        <v>10</v>
      </c>
      <c r="AD12" s="41" t="s">
        <v>91</v>
      </c>
      <c r="AE12" s="39">
        <v>2</v>
      </c>
      <c r="AF12" s="39">
        <v>0</v>
      </c>
      <c r="AG12" s="39">
        <v>12</v>
      </c>
      <c r="AH12" s="40">
        <v>2</v>
      </c>
      <c r="AI12" s="27"/>
      <c r="AJ12" s="1" t="str">
        <f>AD21</f>
        <v>EMRE ABAR</v>
      </c>
      <c r="AK12" s="36">
        <v>13</v>
      </c>
      <c r="AL12" s="17">
        <f t="shared" si="8"/>
        <v>10</v>
      </c>
      <c r="AM12" s="18">
        <f t="shared" si="9"/>
        <v>1</v>
      </c>
      <c r="AN12" s="18">
        <f t="shared" si="10"/>
        <v>0</v>
      </c>
      <c r="AO12" s="19">
        <f t="shared" si="11"/>
        <v>-10</v>
      </c>
      <c r="AP12" s="38">
        <v>3</v>
      </c>
      <c r="AQ12" s="2" t="str">
        <f>AD22</f>
        <v>ZEYNEL ABİDİN ŞENLİK</v>
      </c>
      <c r="AR12" s="27"/>
      <c r="AS12" s="39">
        <v>10</v>
      </c>
      <c r="AT12" s="41" t="s">
        <v>39</v>
      </c>
      <c r="AU12" s="39">
        <v>2</v>
      </c>
      <c r="AV12" s="39">
        <v>1</v>
      </c>
      <c r="AW12" s="39">
        <v>16</v>
      </c>
      <c r="AX12" s="40">
        <v>2</v>
      </c>
      <c r="AY12" s="27"/>
      <c r="AZ12" s="1" t="str">
        <f>AT21</f>
        <v>ÖZKAY KAPLAN</v>
      </c>
      <c r="BA12" s="3">
        <v>13</v>
      </c>
      <c r="BB12" s="17">
        <f t="shared" si="12"/>
        <v>6</v>
      </c>
      <c r="BC12" s="18">
        <f t="shared" si="13"/>
        <v>1</v>
      </c>
      <c r="BD12" s="18">
        <f t="shared" si="14"/>
        <v>0</v>
      </c>
      <c r="BE12" s="19">
        <f t="shared" si="15"/>
        <v>-6</v>
      </c>
      <c r="BF12" s="38">
        <v>7</v>
      </c>
      <c r="BG12" s="2" t="str">
        <f>AT22</f>
        <v>HÜSEYİN TÜKENMEZ</v>
      </c>
      <c r="BH12" s="27"/>
      <c r="BI12" s="39">
        <v>10</v>
      </c>
      <c r="BJ12" s="41" t="s">
        <v>87</v>
      </c>
      <c r="BK12" s="39">
        <v>3</v>
      </c>
      <c r="BL12" s="39">
        <v>1</v>
      </c>
      <c r="BM12" s="39">
        <v>13</v>
      </c>
      <c r="BN12" s="40">
        <v>3</v>
      </c>
      <c r="BO12" s="27"/>
      <c r="BP12" s="1" t="str">
        <f>BJ21</f>
        <v>ŞABAN TAŞKIN</v>
      </c>
      <c r="BQ12" s="36">
        <v>13</v>
      </c>
      <c r="BR12" s="17">
        <f t="shared" si="16"/>
        <v>7</v>
      </c>
      <c r="BS12" s="18">
        <f t="shared" si="17"/>
        <v>1</v>
      </c>
      <c r="BT12" s="18">
        <f t="shared" si="18"/>
        <v>0</v>
      </c>
      <c r="BU12" s="19">
        <f t="shared" si="19"/>
        <v>-7</v>
      </c>
      <c r="BV12" s="38">
        <v>6</v>
      </c>
      <c r="BW12" s="2" t="str">
        <f>BJ22</f>
        <v>BAYRAM SARIÇAM</v>
      </c>
      <c r="BX12" s="27"/>
      <c r="BY12" s="39">
        <v>10</v>
      </c>
      <c r="BZ12" s="41" t="s">
        <v>78</v>
      </c>
      <c r="CA12" s="39">
        <v>4</v>
      </c>
      <c r="CB12" s="39">
        <v>1</v>
      </c>
      <c r="CC12" s="39">
        <v>10</v>
      </c>
      <c r="CD12" s="40">
        <v>4</v>
      </c>
      <c r="CE12" s="27"/>
      <c r="CF12" s="99"/>
      <c r="CG12" s="27"/>
      <c r="CH12" s="96"/>
      <c r="CI12" s="27"/>
      <c r="CJ12" s="96"/>
      <c r="CK12" s="50"/>
      <c r="CL12" s="136" t="s">
        <v>298</v>
      </c>
      <c r="CM12" s="137"/>
      <c r="CN12" s="50"/>
      <c r="CO12" s="136" t="s">
        <v>299</v>
      </c>
      <c r="CP12" s="137"/>
      <c r="CQ12" s="137"/>
      <c r="CR12" s="137"/>
    </row>
    <row r="13" spans="1:96" ht="18" customHeight="1">
      <c r="A13" s="36">
        <v>11</v>
      </c>
      <c r="B13" s="41" t="s">
        <v>101</v>
      </c>
      <c r="C13" s="27"/>
      <c r="D13" s="1" t="str">
        <f>B23</f>
        <v>METİN DEMİRKAN</v>
      </c>
      <c r="E13" s="36">
        <v>13</v>
      </c>
      <c r="F13" s="17">
        <f t="shared" si="0"/>
        <v>4</v>
      </c>
      <c r="G13" s="18">
        <f t="shared" si="1"/>
        <v>1</v>
      </c>
      <c r="H13" s="18">
        <f t="shared" si="2"/>
        <v>0</v>
      </c>
      <c r="I13" s="19">
        <f t="shared" si="3"/>
        <v>-4</v>
      </c>
      <c r="J13" s="38">
        <v>9</v>
      </c>
      <c r="K13" s="2" t="str">
        <f>B24</f>
        <v>GÜRKAN BALTUTAR</v>
      </c>
      <c r="L13" s="33"/>
      <c r="M13" s="39">
        <v>11</v>
      </c>
      <c r="N13" s="41" t="s">
        <v>103</v>
      </c>
      <c r="O13" s="39">
        <v>1</v>
      </c>
      <c r="P13" s="39">
        <v>0</v>
      </c>
      <c r="Q13" s="39">
        <v>7</v>
      </c>
      <c r="R13" s="40">
        <v>1</v>
      </c>
      <c r="S13" s="26"/>
      <c r="T13" s="1" t="str">
        <f>N23</f>
        <v>SEFA ARSLAN</v>
      </c>
      <c r="U13" s="36">
        <v>1</v>
      </c>
      <c r="V13" s="17">
        <f t="shared" si="4"/>
        <v>-12</v>
      </c>
      <c r="W13" s="18">
        <f t="shared" si="5"/>
        <v>0</v>
      </c>
      <c r="X13" s="18">
        <f t="shared" si="6"/>
        <v>1</v>
      </c>
      <c r="Y13" s="19">
        <f t="shared" si="7"/>
        <v>12</v>
      </c>
      <c r="Z13" s="38">
        <v>13</v>
      </c>
      <c r="AA13" s="2" t="str">
        <f>N24</f>
        <v>AHMET YARATILMIŞ</v>
      </c>
      <c r="AB13" s="26"/>
      <c r="AC13" s="39">
        <v>11</v>
      </c>
      <c r="AD13" s="41" t="s">
        <v>100</v>
      </c>
      <c r="AE13" s="39">
        <v>2</v>
      </c>
      <c r="AF13" s="39">
        <v>0</v>
      </c>
      <c r="AG13" s="39">
        <v>11</v>
      </c>
      <c r="AH13" s="40">
        <v>2</v>
      </c>
      <c r="AI13" s="27"/>
      <c r="AJ13" s="1" t="str">
        <f>AD23</f>
        <v>RAMAZAN ÖMEROĞLU</v>
      </c>
      <c r="AK13" s="36">
        <v>13</v>
      </c>
      <c r="AL13" s="17">
        <f t="shared" si="8"/>
        <v>4</v>
      </c>
      <c r="AM13" s="18">
        <f t="shared" si="9"/>
        <v>1</v>
      </c>
      <c r="AN13" s="18">
        <f t="shared" si="10"/>
        <v>0</v>
      </c>
      <c r="AO13" s="19">
        <f t="shared" si="11"/>
        <v>-4</v>
      </c>
      <c r="AP13" s="38">
        <v>9</v>
      </c>
      <c r="AQ13" s="2" t="str">
        <f>AD24</f>
        <v>RUHİ TATLITÜRK</v>
      </c>
      <c r="AR13" s="27"/>
      <c r="AS13" s="39">
        <v>11</v>
      </c>
      <c r="AT13" s="37" t="s">
        <v>80</v>
      </c>
      <c r="AU13" s="39">
        <v>2</v>
      </c>
      <c r="AV13" s="39">
        <v>1</v>
      </c>
      <c r="AW13" s="39">
        <v>14</v>
      </c>
      <c r="AX13" s="40">
        <v>2</v>
      </c>
      <c r="AY13" s="27"/>
      <c r="AZ13" s="1" t="str">
        <f>AT23</f>
        <v>BUĞRA ARSLAN</v>
      </c>
      <c r="BA13" s="3">
        <v>7</v>
      </c>
      <c r="BB13" s="17">
        <f t="shared" si="12"/>
        <v>-6</v>
      </c>
      <c r="BC13" s="18">
        <f t="shared" si="13"/>
        <v>0</v>
      </c>
      <c r="BD13" s="18">
        <f t="shared" si="14"/>
        <v>1</v>
      </c>
      <c r="BE13" s="19">
        <f t="shared" si="15"/>
        <v>6</v>
      </c>
      <c r="BF13" s="38">
        <v>13</v>
      </c>
      <c r="BG13" s="2" t="str">
        <f>AT24</f>
        <v>MUSA ALTUN</v>
      </c>
      <c r="BH13" s="27"/>
      <c r="BI13" s="39">
        <v>11</v>
      </c>
      <c r="BJ13" s="37" t="s">
        <v>117</v>
      </c>
      <c r="BK13" s="39">
        <v>3</v>
      </c>
      <c r="BL13" s="39">
        <v>1</v>
      </c>
      <c r="BM13" s="39">
        <v>13</v>
      </c>
      <c r="BN13" s="40">
        <v>3</v>
      </c>
      <c r="BO13" s="27"/>
      <c r="BP13" s="1" t="str">
        <f>BJ23</f>
        <v>RUHİ TATLITÜRK</v>
      </c>
      <c r="BQ13" s="36">
        <v>13</v>
      </c>
      <c r="BR13" s="17">
        <f t="shared" si="16"/>
        <v>6</v>
      </c>
      <c r="BS13" s="18">
        <f t="shared" si="17"/>
        <v>1</v>
      </c>
      <c r="BT13" s="18">
        <f t="shared" si="18"/>
        <v>0</v>
      </c>
      <c r="BU13" s="19">
        <f t="shared" si="19"/>
        <v>-6</v>
      </c>
      <c r="BV13" s="38">
        <v>7</v>
      </c>
      <c r="BW13" s="2" t="str">
        <f>BJ24</f>
        <v>BİRKAN TÜLEK </v>
      </c>
      <c r="BX13" s="27"/>
      <c r="BY13" s="39">
        <v>11</v>
      </c>
      <c r="BZ13" s="41" t="s">
        <v>34</v>
      </c>
      <c r="CA13" s="39">
        <v>4</v>
      </c>
      <c r="CB13" s="39">
        <v>1</v>
      </c>
      <c r="CC13" s="39">
        <v>10</v>
      </c>
      <c r="CD13" s="40">
        <v>4</v>
      </c>
      <c r="CE13" s="27"/>
      <c r="CF13" s="98">
        <v>2</v>
      </c>
      <c r="CG13" s="41" t="s">
        <v>101</v>
      </c>
      <c r="CH13" s="94">
        <v>13</v>
      </c>
      <c r="CI13" s="27"/>
      <c r="CJ13" s="96"/>
      <c r="CK13" s="50"/>
      <c r="CL13" s="27"/>
      <c r="CM13" s="27"/>
      <c r="CN13" s="50"/>
      <c r="CO13" s="27"/>
      <c r="CP13" s="27"/>
      <c r="CQ13" s="27"/>
      <c r="CR13" s="27"/>
    </row>
    <row r="14" spans="1:96" ht="18" customHeight="1">
      <c r="A14" s="36">
        <v>12</v>
      </c>
      <c r="B14" s="41" t="s">
        <v>40</v>
      </c>
      <c r="C14" s="27"/>
      <c r="D14" s="1" t="str">
        <f>B25</f>
        <v>HÜSEYİN TÜKENMEZ</v>
      </c>
      <c r="E14" s="36">
        <v>13</v>
      </c>
      <c r="F14" s="17">
        <f t="shared" si="0"/>
        <v>7</v>
      </c>
      <c r="G14" s="18">
        <f t="shared" si="1"/>
        <v>1</v>
      </c>
      <c r="H14" s="18">
        <f t="shared" si="2"/>
        <v>0</v>
      </c>
      <c r="I14" s="19">
        <f t="shared" si="3"/>
        <v>-7</v>
      </c>
      <c r="J14" s="38">
        <v>6</v>
      </c>
      <c r="K14" s="2" t="str">
        <f>B26</f>
        <v>BİRKAN TÜLEK </v>
      </c>
      <c r="L14" s="33"/>
      <c r="M14" s="39">
        <v>12</v>
      </c>
      <c r="N14" s="41" t="s">
        <v>85</v>
      </c>
      <c r="O14" s="39">
        <v>1</v>
      </c>
      <c r="P14" s="39">
        <v>0</v>
      </c>
      <c r="Q14" s="39">
        <v>7</v>
      </c>
      <c r="R14" s="40">
        <v>1</v>
      </c>
      <c r="S14" s="26"/>
      <c r="T14" s="1" t="str">
        <f>N25</f>
        <v>OLCAY FİDAN</v>
      </c>
      <c r="U14" s="36">
        <v>13</v>
      </c>
      <c r="V14" s="17">
        <f t="shared" si="4"/>
        <v>6</v>
      </c>
      <c r="W14" s="18">
        <f t="shared" si="5"/>
        <v>1</v>
      </c>
      <c r="X14" s="18">
        <f t="shared" si="6"/>
        <v>0</v>
      </c>
      <c r="Y14" s="19">
        <f t="shared" si="7"/>
        <v>-6</v>
      </c>
      <c r="Z14" s="38">
        <v>7</v>
      </c>
      <c r="AA14" s="2" t="str">
        <f>N26</f>
        <v>METİN DEMİRKAN</v>
      </c>
      <c r="AB14" s="26"/>
      <c r="AC14" s="39">
        <v>12</v>
      </c>
      <c r="AD14" s="41" t="s">
        <v>95</v>
      </c>
      <c r="AE14" s="39">
        <v>2</v>
      </c>
      <c r="AF14" s="39">
        <v>0</v>
      </c>
      <c r="AG14" s="39">
        <v>10</v>
      </c>
      <c r="AH14" s="40">
        <v>2</v>
      </c>
      <c r="AI14" s="27"/>
      <c r="AJ14" s="1" t="str">
        <f>AD25</f>
        <v>BAYRAM SARIÇAM</v>
      </c>
      <c r="AK14" s="36">
        <v>13</v>
      </c>
      <c r="AL14" s="17">
        <f t="shared" si="8"/>
        <v>12</v>
      </c>
      <c r="AM14" s="18">
        <f t="shared" si="9"/>
        <v>1</v>
      </c>
      <c r="AN14" s="18">
        <f t="shared" si="10"/>
        <v>0</v>
      </c>
      <c r="AO14" s="19">
        <f t="shared" si="11"/>
        <v>-12</v>
      </c>
      <c r="AP14" s="38">
        <v>1</v>
      </c>
      <c r="AQ14" s="2" t="str">
        <f>AD26</f>
        <v>ENGİN ULUSOY</v>
      </c>
      <c r="AR14" s="27"/>
      <c r="AS14" s="39">
        <v>12</v>
      </c>
      <c r="AT14" s="41" t="s">
        <v>41</v>
      </c>
      <c r="AU14" s="39">
        <v>2</v>
      </c>
      <c r="AV14" s="39">
        <v>1</v>
      </c>
      <c r="AW14" s="39">
        <v>13</v>
      </c>
      <c r="AX14" s="40">
        <v>2</v>
      </c>
      <c r="AY14" s="27"/>
      <c r="AZ14" s="1" t="str">
        <f>AT25</f>
        <v>MESUT TÜKENMEZ</v>
      </c>
      <c r="BA14" s="3">
        <v>3</v>
      </c>
      <c r="BB14" s="17">
        <f t="shared" si="12"/>
        <v>-10</v>
      </c>
      <c r="BC14" s="18">
        <f t="shared" si="13"/>
        <v>0</v>
      </c>
      <c r="BD14" s="18">
        <f t="shared" si="14"/>
        <v>1</v>
      </c>
      <c r="BE14" s="19">
        <f t="shared" si="15"/>
        <v>10</v>
      </c>
      <c r="BF14" s="38">
        <v>13</v>
      </c>
      <c r="BG14" s="2" t="str">
        <f>AT26</f>
        <v>OLCAY FİDAN</v>
      </c>
      <c r="BH14" s="27"/>
      <c r="BI14" s="39">
        <v>12</v>
      </c>
      <c r="BJ14" s="41" t="s">
        <v>100</v>
      </c>
      <c r="BK14" s="39">
        <v>3</v>
      </c>
      <c r="BL14" s="39">
        <v>1</v>
      </c>
      <c r="BM14" s="39">
        <v>12</v>
      </c>
      <c r="BN14" s="40">
        <v>3</v>
      </c>
      <c r="BO14" s="27"/>
      <c r="BP14" s="1" t="str">
        <f>BJ25</f>
        <v>CAN ERDEM TÜKENMEZ</v>
      </c>
      <c r="BQ14" s="36">
        <v>13</v>
      </c>
      <c r="BR14" s="17">
        <f t="shared" si="16"/>
        <v>8</v>
      </c>
      <c r="BS14" s="18">
        <f t="shared" si="17"/>
        <v>1</v>
      </c>
      <c r="BT14" s="18">
        <f t="shared" si="18"/>
        <v>0</v>
      </c>
      <c r="BU14" s="19">
        <f t="shared" si="19"/>
        <v>-8</v>
      </c>
      <c r="BV14" s="38">
        <v>5</v>
      </c>
      <c r="BW14" s="2" t="str">
        <f>BJ26</f>
        <v>AHMET YARATILMIŞ</v>
      </c>
      <c r="BX14" s="27"/>
      <c r="BY14" s="39">
        <v>12</v>
      </c>
      <c r="BZ14" s="41" t="s">
        <v>86</v>
      </c>
      <c r="CA14" s="39">
        <v>3</v>
      </c>
      <c r="CB14" s="39">
        <v>2</v>
      </c>
      <c r="CC14" s="39">
        <v>26</v>
      </c>
      <c r="CD14" s="40">
        <v>3</v>
      </c>
      <c r="CE14" s="27"/>
      <c r="CF14" s="99"/>
      <c r="CG14" s="27"/>
      <c r="CH14" s="95"/>
      <c r="CI14" s="41" t="str">
        <f>IF(CH13&gt;CH15,CG13,CG15)</f>
        <v>FAİK DURSUN ÖZTÜRK</v>
      </c>
      <c r="CJ14" s="94">
        <v>7</v>
      </c>
      <c r="CK14" s="50"/>
      <c r="CL14" s="27"/>
      <c r="CM14" s="27"/>
      <c r="CN14" s="50"/>
      <c r="CO14" s="27"/>
      <c r="CP14" s="27"/>
      <c r="CQ14" s="27"/>
      <c r="CR14" s="27"/>
    </row>
    <row r="15" spans="1:96" ht="18" customHeight="1">
      <c r="A15" s="36">
        <v>13</v>
      </c>
      <c r="B15" s="41" t="s">
        <v>99</v>
      </c>
      <c r="C15" s="27"/>
      <c r="D15" s="1" t="str">
        <f>B27</f>
        <v>SEYİT GÜLMEZ</v>
      </c>
      <c r="E15" s="36">
        <v>6</v>
      </c>
      <c r="F15" s="17">
        <f t="shared" si="0"/>
        <v>-7</v>
      </c>
      <c r="G15" s="18">
        <f t="shared" si="1"/>
        <v>0</v>
      </c>
      <c r="H15" s="18">
        <f t="shared" si="2"/>
        <v>1</v>
      </c>
      <c r="I15" s="19">
        <f t="shared" si="3"/>
        <v>7</v>
      </c>
      <c r="J15" s="38">
        <v>13</v>
      </c>
      <c r="K15" s="2" t="str">
        <f>B28</f>
        <v>ÖZKAN KURT</v>
      </c>
      <c r="L15" s="33"/>
      <c r="M15" s="39">
        <v>13</v>
      </c>
      <c r="N15" s="37" t="s">
        <v>82</v>
      </c>
      <c r="O15" s="39">
        <v>1</v>
      </c>
      <c r="P15" s="39">
        <v>0</v>
      </c>
      <c r="Q15" s="39">
        <v>7</v>
      </c>
      <c r="R15" s="40">
        <v>1</v>
      </c>
      <c r="S15" s="26"/>
      <c r="T15" s="1" t="str">
        <f>N27</f>
        <v>MUSA ALTUN</v>
      </c>
      <c r="U15" s="36">
        <v>13</v>
      </c>
      <c r="V15" s="17">
        <f t="shared" si="4"/>
        <v>11</v>
      </c>
      <c r="W15" s="18">
        <f t="shared" si="5"/>
        <v>1</v>
      </c>
      <c r="X15" s="18">
        <f t="shared" si="6"/>
        <v>0</v>
      </c>
      <c r="Y15" s="19">
        <f t="shared" si="7"/>
        <v>-11</v>
      </c>
      <c r="Z15" s="38">
        <v>2</v>
      </c>
      <c r="AA15" s="2" t="str">
        <f>N28</f>
        <v>CANER MAKARA</v>
      </c>
      <c r="AB15" s="26"/>
      <c r="AC15" s="39">
        <v>13</v>
      </c>
      <c r="AD15" s="37" t="s">
        <v>98</v>
      </c>
      <c r="AE15" s="39">
        <v>2</v>
      </c>
      <c r="AF15" s="39">
        <v>0</v>
      </c>
      <c r="AG15" s="39">
        <v>8</v>
      </c>
      <c r="AH15" s="40">
        <v>2</v>
      </c>
      <c r="AI15" s="27"/>
      <c r="AJ15" s="1" t="str">
        <f>AD27</f>
        <v>YUNUS EMRE GÜNGÖR</v>
      </c>
      <c r="AK15" s="36">
        <v>3</v>
      </c>
      <c r="AL15" s="17">
        <f t="shared" si="8"/>
        <v>-10</v>
      </c>
      <c r="AM15" s="18">
        <f t="shared" si="9"/>
        <v>0</v>
      </c>
      <c r="AN15" s="18">
        <f t="shared" si="10"/>
        <v>1</v>
      </c>
      <c r="AO15" s="19">
        <f t="shared" si="11"/>
        <v>10</v>
      </c>
      <c r="AP15" s="38">
        <v>13</v>
      </c>
      <c r="AQ15" s="2" t="str">
        <f>AD28</f>
        <v>BİRKAN TÜLEK </v>
      </c>
      <c r="AR15" s="27"/>
      <c r="AS15" s="39">
        <v>13</v>
      </c>
      <c r="AT15" s="37" t="s">
        <v>224</v>
      </c>
      <c r="AU15" s="39">
        <v>2</v>
      </c>
      <c r="AV15" s="39">
        <v>1</v>
      </c>
      <c r="AW15" s="39">
        <v>13</v>
      </c>
      <c r="AX15" s="40">
        <v>2</v>
      </c>
      <c r="AY15" s="27"/>
      <c r="AZ15" s="1" t="str">
        <f>AT27</f>
        <v>SİNAN ACAR</v>
      </c>
      <c r="BA15" s="3">
        <v>5</v>
      </c>
      <c r="BB15" s="17">
        <f t="shared" si="12"/>
        <v>-8</v>
      </c>
      <c r="BC15" s="18">
        <f t="shared" si="13"/>
        <v>0</v>
      </c>
      <c r="BD15" s="18">
        <f t="shared" si="14"/>
        <v>1</v>
      </c>
      <c r="BE15" s="19">
        <f t="shared" si="15"/>
        <v>8</v>
      </c>
      <c r="BF15" s="38">
        <v>13</v>
      </c>
      <c r="BG15" s="2" t="str">
        <f>AT28</f>
        <v>SEFA ARSLAN</v>
      </c>
      <c r="BH15" s="27"/>
      <c r="BI15" s="39">
        <v>13</v>
      </c>
      <c r="BJ15" s="41" t="s">
        <v>92</v>
      </c>
      <c r="BK15" s="39">
        <v>3</v>
      </c>
      <c r="BL15" s="39">
        <v>1</v>
      </c>
      <c r="BM15" s="39">
        <v>12</v>
      </c>
      <c r="BN15" s="40">
        <v>3</v>
      </c>
      <c r="BO15" s="27"/>
      <c r="BP15" s="1" t="str">
        <f>BJ27</f>
        <v>İSMAİL HAKKI YILMAZ</v>
      </c>
      <c r="BQ15" s="36">
        <v>13</v>
      </c>
      <c r="BR15" s="17">
        <f t="shared" si="16"/>
        <v>12</v>
      </c>
      <c r="BS15" s="18">
        <f t="shared" si="17"/>
        <v>1</v>
      </c>
      <c r="BT15" s="18">
        <f t="shared" si="18"/>
        <v>0</v>
      </c>
      <c r="BU15" s="19">
        <f t="shared" si="19"/>
        <v>-12</v>
      </c>
      <c r="BV15" s="38">
        <v>1</v>
      </c>
      <c r="BW15" s="2" t="str">
        <f>BJ28</f>
        <v>MAHMUT KARATAY</v>
      </c>
      <c r="BX15" s="27"/>
      <c r="BY15" s="39">
        <v>13</v>
      </c>
      <c r="BZ15" s="41" t="s">
        <v>41</v>
      </c>
      <c r="CA15" s="39">
        <v>3</v>
      </c>
      <c r="CB15" s="39">
        <v>2</v>
      </c>
      <c r="CC15" s="39">
        <v>22</v>
      </c>
      <c r="CD15" s="40">
        <v>3</v>
      </c>
      <c r="CE15" s="27"/>
      <c r="CF15" s="98">
        <v>7</v>
      </c>
      <c r="CG15" s="41" t="s">
        <v>33</v>
      </c>
      <c r="CH15" s="94">
        <v>6</v>
      </c>
      <c r="CI15" s="50"/>
      <c r="CJ15" s="96"/>
      <c r="CK15" s="41" t="str">
        <f>IF(CJ14&lt;CJ19,CI14,CI19)</f>
        <v>FAİK DURSUN ÖZTÜRK</v>
      </c>
      <c r="CL15" s="92">
        <v>13</v>
      </c>
      <c r="CM15" s="27"/>
      <c r="CN15" s="50"/>
      <c r="CO15" s="27"/>
      <c r="CP15" s="27"/>
      <c r="CQ15" s="27"/>
      <c r="CR15" s="27"/>
    </row>
    <row r="16" spans="1:96" ht="18" customHeight="1">
      <c r="A16" s="36">
        <v>14</v>
      </c>
      <c r="B16" s="37" t="s">
        <v>84</v>
      </c>
      <c r="C16" s="27"/>
      <c r="D16" s="1" t="str">
        <f>B29</f>
        <v>YILMAZ DURAN</v>
      </c>
      <c r="E16" s="36">
        <v>13</v>
      </c>
      <c r="F16" s="17">
        <f t="shared" si="0"/>
        <v>10</v>
      </c>
      <c r="G16" s="18">
        <f t="shared" si="1"/>
        <v>1</v>
      </c>
      <c r="H16" s="18">
        <f t="shared" si="2"/>
        <v>0</v>
      </c>
      <c r="I16" s="19">
        <f t="shared" si="3"/>
        <v>-10</v>
      </c>
      <c r="J16" s="38">
        <v>3</v>
      </c>
      <c r="K16" s="2" t="str">
        <f>B30</f>
        <v>SAFFET ÇAKMAK</v>
      </c>
      <c r="L16" s="33"/>
      <c r="M16" s="39">
        <v>14</v>
      </c>
      <c r="N16" s="41" t="s">
        <v>31</v>
      </c>
      <c r="O16" s="39">
        <v>1</v>
      </c>
      <c r="P16" s="39">
        <v>0</v>
      </c>
      <c r="Q16" s="39">
        <v>7</v>
      </c>
      <c r="R16" s="40">
        <v>1</v>
      </c>
      <c r="S16" s="26"/>
      <c r="T16" s="1" t="str">
        <f>N29</f>
        <v>MEHMET KARATAŞ</v>
      </c>
      <c r="U16" s="36">
        <v>13</v>
      </c>
      <c r="V16" s="17">
        <f t="shared" si="4"/>
        <v>5</v>
      </c>
      <c r="W16" s="18">
        <f t="shared" si="5"/>
        <v>1</v>
      </c>
      <c r="X16" s="18">
        <f t="shared" si="6"/>
        <v>0</v>
      </c>
      <c r="Y16" s="19">
        <f t="shared" si="7"/>
        <v>-5</v>
      </c>
      <c r="Z16" s="38">
        <v>8</v>
      </c>
      <c r="AA16" s="2" t="str">
        <f>N30</f>
        <v>MESUT TÜKENMEZ</v>
      </c>
      <c r="AB16" s="26"/>
      <c r="AC16" s="39">
        <v>14</v>
      </c>
      <c r="AD16" s="41" t="s">
        <v>101</v>
      </c>
      <c r="AE16" s="39">
        <v>2</v>
      </c>
      <c r="AF16" s="39">
        <v>0</v>
      </c>
      <c r="AG16" s="39">
        <v>7</v>
      </c>
      <c r="AH16" s="40">
        <v>2</v>
      </c>
      <c r="AI16" s="27"/>
      <c r="AJ16" s="1" t="str">
        <f>AD29</f>
        <v>İSMAİL HAKKI YILMAZ</v>
      </c>
      <c r="AK16" s="36">
        <v>6</v>
      </c>
      <c r="AL16" s="17">
        <f t="shared" si="8"/>
        <v>-7</v>
      </c>
      <c r="AM16" s="18">
        <f t="shared" si="9"/>
        <v>0</v>
      </c>
      <c r="AN16" s="18">
        <f t="shared" si="10"/>
        <v>1</v>
      </c>
      <c r="AO16" s="19">
        <f t="shared" si="11"/>
        <v>7</v>
      </c>
      <c r="AP16" s="38">
        <v>13</v>
      </c>
      <c r="AQ16" s="2" t="str">
        <f>AD30</f>
        <v>ÖZKAY KAPLAN</v>
      </c>
      <c r="AR16" s="27"/>
      <c r="AS16" s="39">
        <v>14</v>
      </c>
      <c r="AT16" s="41" t="s">
        <v>31</v>
      </c>
      <c r="AU16" s="39">
        <v>2</v>
      </c>
      <c r="AV16" s="39">
        <v>1</v>
      </c>
      <c r="AW16" s="39">
        <v>11</v>
      </c>
      <c r="AX16" s="40">
        <v>2</v>
      </c>
      <c r="AY16" s="27"/>
      <c r="AZ16" s="1" t="str">
        <f>AT29</f>
        <v>CANER MAKARA</v>
      </c>
      <c r="BA16" s="3">
        <v>13</v>
      </c>
      <c r="BB16" s="17">
        <f t="shared" si="12"/>
        <v>6</v>
      </c>
      <c r="BC16" s="18">
        <f t="shared" si="13"/>
        <v>1</v>
      </c>
      <c r="BD16" s="18">
        <f t="shared" si="14"/>
        <v>0</v>
      </c>
      <c r="BE16" s="19">
        <f t="shared" si="15"/>
        <v>-6</v>
      </c>
      <c r="BF16" s="38">
        <v>7</v>
      </c>
      <c r="BG16" s="2" t="str">
        <f>AT30</f>
        <v>MEHMET DEMİR</v>
      </c>
      <c r="BH16" s="27"/>
      <c r="BI16" s="39">
        <v>14</v>
      </c>
      <c r="BJ16" s="41" t="s">
        <v>95</v>
      </c>
      <c r="BK16" s="39">
        <v>3</v>
      </c>
      <c r="BL16" s="39">
        <v>1</v>
      </c>
      <c r="BM16" s="39">
        <v>12</v>
      </c>
      <c r="BN16" s="40">
        <v>3</v>
      </c>
      <c r="BO16" s="27"/>
      <c r="BP16" s="1" t="str">
        <f>BJ29</f>
        <v>UĞUR GÜN</v>
      </c>
      <c r="BQ16" s="36">
        <v>12</v>
      </c>
      <c r="BR16" s="17">
        <f t="shared" si="16"/>
        <v>-1</v>
      </c>
      <c r="BS16" s="18">
        <f t="shared" si="17"/>
        <v>0</v>
      </c>
      <c r="BT16" s="18">
        <f t="shared" si="18"/>
        <v>1</v>
      </c>
      <c r="BU16" s="19">
        <f t="shared" si="19"/>
        <v>1</v>
      </c>
      <c r="BV16" s="38">
        <v>13</v>
      </c>
      <c r="BW16" s="2" t="str">
        <f>BJ30</f>
        <v>YILMAZ DURAN</v>
      </c>
      <c r="BX16" s="27"/>
      <c r="BY16" s="39">
        <v>14</v>
      </c>
      <c r="BZ16" s="41" t="s">
        <v>53</v>
      </c>
      <c r="CA16" s="39">
        <v>3</v>
      </c>
      <c r="CB16" s="39">
        <v>2</v>
      </c>
      <c r="CC16" s="39">
        <v>18</v>
      </c>
      <c r="CD16" s="40">
        <v>3</v>
      </c>
      <c r="CE16" s="27"/>
      <c r="CF16" s="99"/>
      <c r="CG16" s="27"/>
      <c r="CH16" s="96"/>
      <c r="CI16" s="50"/>
      <c r="CJ16" s="96"/>
      <c r="CK16" s="27"/>
      <c r="CL16" s="27"/>
      <c r="CM16" s="27"/>
      <c r="CN16" s="50"/>
      <c r="CO16" s="27"/>
      <c r="CP16" s="27"/>
      <c r="CQ16" s="27"/>
      <c r="CR16" s="27"/>
    </row>
    <row r="17" spans="1:96" ht="18" customHeight="1">
      <c r="A17" s="36">
        <v>15</v>
      </c>
      <c r="B17" s="41" t="s">
        <v>85</v>
      </c>
      <c r="C17" s="27"/>
      <c r="D17" s="1" t="str">
        <f>B31</f>
        <v>MEHMET DEMİR</v>
      </c>
      <c r="E17" s="36">
        <v>13</v>
      </c>
      <c r="F17" s="17">
        <f t="shared" si="0"/>
        <v>7</v>
      </c>
      <c r="G17" s="18">
        <f t="shared" si="1"/>
        <v>1</v>
      </c>
      <c r="H17" s="18">
        <f t="shared" si="2"/>
        <v>0</v>
      </c>
      <c r="I17" s="19">
        <f t="shared" si="3"/>
        <v>-7</v>
      </c>
      <c r="J17" s="38">
        <v>6</v>
      </c>
      <c r="K17" s="2" t="str">
        <f>B32</f>
        <v>ŞABAN TAŞKIN</v>
      </c>
      <c r="L17" s="33"/>
      <c r="M17" s="39">
        <v>15</v>
      </c>
      <c r="N17" s="37" t="s">
        <v>98</v>
      </c>
      <c r="O17" s="39">
        <v>1</v>
      </c>
      <c r="P17" s="39">
        <v>0</v>
      </c>
      <c r="Q17" s="39">
        <v>7</v>
      </c>
      <c r="R17" s="40">
        <v>1</v>
      </c>
      <c r="S17" s="26"/>
      <c r="T17" s="1" t="str">
        <f>N31</f>
        <v>EVREN TÜRKYILMAZ</v>
      </c>
      <c r="U17" s="36">
        <v>3</v>
      </c>
      <c r="V17" s="17">
        <f t="shared" si="4"/>
        <v>-10</v>
      </c>
      <c r="W17" s="18">
        <f t="shared" si="5"/>
        <v>0</v>
      </c>
      <c r="X17" s="18">
        <f t="shared" si="6"/>
        <v>1</v>
      </c>
      <c r="Y17" s="19">
        <f t="shared" si="7"/>
        <v>10</v>
      </c>
      <c r="Z17" s="38">
        <v>13</v>
      </c>
      <c r="AA17" s="2" t="str">
        <f>N32</f>
        <v>İBRAHİM ÇİDEM</v>
      </c>
      <c r="AB17" s="26"/>
      <c r="AC17" s="39">
        <v>15</v>
      </c>
      <c r="AD17" s="41" t="s">
        <v>54</v>
      </c>
      <c r="AE17" s="39">
        <v>2</v>
      </c>
      <c r="AF17" s="39">
        <v>0</v>
      </c>
      <c r="AG17" s="39">
        <v>7</v>
      </c>
      <c r="AH17" s="40">
        <v>2</v>
      </c>
      <c r="AI17" s="27"/>
      <c r="AJ17" s="1" t="str">
        <f>AD31</f>
        <v>GÜVEN HORUZ</v>
      </c>
      <c r="AK17" s="36">
        <v>13</v>
      </c>
      <c r="AL17" s="17">
        <f t="shared" si="8"/>
        <v>9</v>
      </c>
      <c r="AM17" s="18">
        <f t="shared" si="9"/>
        <v>1</v>
      </c>
      <c r="AN17" s="18">
        <f t="shared" si="10"/>
        <v>0</v>
      </c>
      <c r="AO17" s="19">
        <f t="shared" si="11"/>
        <v>-9</v>
      </c>
      <c r="AP17" s="38">
        <v>4</v>
      </c>
      <c r="AQ17" s="2" t="str">
        <f>AD32</f>
        <v>MAHMUT KARATAY</v>
      </c>
      <c r="AR17" s="27"/>
      <c r="AS17" s="39">
        <v>15</v>
      </c>
      <c r="AT17" s="37" t="s">
        <v>83</v>
      </c>
      <c r="AU17" s="39">
        <v>2</v>
      </c>
      <c r="AV17" s="39">
        <v>1</v>
      </c>
      <c r="AW17" s="39">
        <v>11</v>
      </c>
      <c r="AX17" s="40">
        <v>2</v>
      </c>
      <c r="AY17" s="27"/>
      <c r="AZ17" s="1" t="str">
        <f>AT31</f>
        <v>LEVENT KADER</v>
      </c>
      <c r="BA17" s="3">
        <v>0</v>
      </c>
      <c r="BB17" s="17">
        <f t="shared" si="12"/>
        <v>-13</v>
      </c>
      <c r="BC17" s="18">
        <f t="shared" si="13"/>
        <v>0</v>
      </c>
      <c r="BD17" s="18">
        <f t="shared" si="14"/>
        <v>1</v>
      </c>
      <c r="BE17" s="19">
        <f t="shared" si="15"/>
        <v>13</v>
      </c>
      <c r="BF17" s="38">
        <v>13</v>
      </c>
      <c r="BG17" s="2" t="str">
        <f>AT32</f>
        <v>ŞABAN TAŞKIN</v>
      </c>
      <c r="BH17" s="27"/>
      <c r="BI17" s="39">
        <v>15</v>
      </c>
      <c r="BJ17" s="41" t="s">
        <v>52</v>
      </c>
      <c r="BK17" s="39">
        <v>3</v>
      </c>
      <c r="BL17" s="39">
        <v>1</v>
      </c>
      <c r="BM17" s="39">
        <v>9</v>
      </c>
      <c r="BN17" s="40">
        <v>3</v>
      </c>
      <c r="BO17" s="27"/>
      <c r="BP17" s="1" t="str">
        <f>BJ31</f>
        <v>HÜSEYİN TÜKENMEZ</v>
      </c>
      <c r="BQ17" s="36">
        <v>13</v>
      </c>
      <c r="BR17" s="17">
        <f t="shared" si="16"/>
        <v>3</v>
      </c>
      <c r="BS17" s="18">
        <f t="shared" si="17"/>
        <v>1</v>
      </c>
      <c r="BT17" s="18">
        <f t="shared" si="18"/>
        <v>0</v>
      </c>
      <c r="BU17" s="19">
        <f t="shared" si="19"/>
        <v>-3</v>
      </c>
      <c r="BV17" s="38">
        <v>10</v>
      </c>
      <c r="BW17" s="2" t="str">
        <f>BJ32</f>
        <v>BUĞRA ARSLAN</v>
      </c>
      <c r="BX17" s="27"/>
      <c r="BY17" s="39">
        <v>15</v>
      </c>
      <c r="BZ17" s="37" t="s">
        <v>83</v>
      </c>
      <c r="CA17" s="39">
        <v>3</v>
      </c>
      <c r="CB17" s="39">
        <v>2</v>
      </c>
      <c r="CC17" s="39">
        <v>17</v>
      </c>
      <c r="CD17" s="40">
        <v>3</v>
      </c>
      <c r="CE17" s="27"/>
      <c r="CF17" s="99"/>
      <c r="CG17" s="27"/>
      <c r="CH17" s="96"/>
      <c r="CI17" s="50"/>
      <c r="CJ17" s="96"/>
      <c r="CK17" s="27"/>
      <c r="CL17" s="27"/>
      <c r="CM17" s="27"/>
      <c r="CN17" s="50"/>
      <c r="CO17" s="27"/>
      <c r="CP17" s="27"/>
      <c r="CQ17" s="27"/>
      <c r="CR17" s="27"/>
    </row>
    <row r="18" spans="1:96" ht="18" customHeight="1">
      <c r="A18" s="36">
        <v>16</v>
      </c>
      <c r="B18" s="41" t="s">
        <v>102</v>
      </c>
      <c r="C18" s="27"/>
      <c r="D18" s="1" t="str">
        <f>B33</f>
        <v>HAYATİ GÜNERİ</v>
      </c>
      <c r="E18" s="36">
        <v>7</v>
      </c>
      <c r="F18" s="17">
        <f t="shared" si="0"/>
        <v>-6</v>
      </c>
      <c r="G18" s="18">
        <f t="shared" si="1"/>
        <v>0</v>
      </c>
      <c r="H18" s="18">
        <f t="shared" si="2"/>
        <v>1</v>
      </c>
      <c r="I18" s="19">
        <f t="shared" si="3"/>
        <v>6</v>
      </c>
      <c r="J18" s="38">
        <v>13</v>
      </c>
      <c r="K18" s="2" t="str">
        <f>B34</f>
        <v>HALİT KEMAL GÜNCE</v>
      </c>
      <c r="L18" s="33"/>
      <c r="M18" s="39">
        <v>16</v>
      </c>
      <c r="N18" s="37" t="s">
        <v>96</v>
      </c>
      <c r="O18" s="39">
        <v>1</v>
      </c>
      <c r="P18" s="39">
        <v>0</v>
      </c>
      <c r="Q18" s="39">
        <v>7</v>
      </c>
      <c r="R18" s="40">
        <v>1</v>
      </c>
      <c r="S18" s="26"/>
      <c r="T18" s="1" t="str">
        <f>N33</f>
        <v>FUAT ERUSTA</v>
      </c>
      <c r="U18" s="36">
        <v>9</v>
      </c>
      <c r="V18" s="17">
        <f t="shared" si="4"/>
        <v>-4</v>
      </c>
      <c r="W18" s="18">
        <f t="shared" si="5"/>
        <v>0</v>
      </c>
      <c r="X18" s="18">
        <f t="shared" si="6"/>
        <v>1</v>
      </c>
      <c r="Y18" s="19">
        <f t="shared" si="7"/>
        <v>4</v>
      </c>
      <c r="Z18" s="38">
        <v>13</v>
      </c>
      <c r="AA18" s="2" t="str">
        <f>N34</f>
        <v>YUNUS EMRE GÜNGÖR</v>
      </c>
      <c r="AB18" s="26"/>
      <c r="AC18" s="39">
        <v>16</v>
      </c>
      <c r="AD18" s="41" t="s">
        <v>86</v>
      </c>
      <c r="AE18" s="39">
        <v>1</v>
      </c>
      <c r="AF18" s="39">
        <v>1</v>
      </c>
      <c r="AG18" s="39">
        <v>12</v>
      </c>
      <c r="AH18" s="40">
        <v>1</v>
      </c>
      <c r="AI18" s="27"/>
      <c r="AJ18" s="1" t="str">
        <f>AD33</f>
        <v>MEHMET AKDAĞ</v>
      </c>
      <c r="AK18" s="36">
        <v>4</v>
      </c>
      <c r="AL18" s="17">
        <f t="shared" si="8"/>
        <v>-9</v>
      </c>
      <c r="AM18" s="18">
        <f t="shared" si="9"/>
        <v>0</v>
      </c>
      <c r="AN18" s="18">
        <f t="shared" si="10"/>
        <v>1</v>
      </c>
      <c r="AO18" s="19">
        <f t="shared" si="11"/>
        <v>9</v>
      </c>
      <c r="AP18" s="38">
        <v>13</v>
      </c>
      <c r="AQ18" s="2" t="str">
        <f>AD34</f>
        <v>HÜSEYİN TÜKENMEZ</v>
      </c>
      <c r="AR18" s="27"/>
      <c r="AS18" s="39">
        <v>16</v>
      </c>
      <c r="AT18" s="41" t="s">
        <v>87</v>
      </c>
      <c r="AU18" s="39">
        <v>2</v>
      </c>
      <c r="AV18" s="39">
        <v>1</v>
      </c>
      <c r="AW18" s="39">
        <v>11</v>
      </c>
      <c r="AX18" s="40">
        <v>2</v>
      </c>
      <c r="AY18" s="27"/>
      <c r="AZ18" s="1" t="str">
        <f>AT33</f>
        <v>İSMAİL MEŞEDALI</v>
      </c>
      <c r="BA18" s="3">
        <v>3</v>
      </c>
      <c r="BB18" s="17">
        <f t="shared" si="12"/>
        <v>-10</v>
      </c>
      <c r="BC18" s="18">
        <f t="shared" si="13"/>
        <v>0</v>
      </c>
      <c r="BD18" s="18">
        <f t="shared" si="14"/>
        <v>1</v>
      </c>
      <c r="BE18" s="19">
        <f t="shared" si="15"/>
        <v>10</v>
      </c>
      <c r="BF18" s="38">
        <v>13</v>
      </c>
      <c r="BG18" s="2" t="str">
        <f>AT34</f>
        <v>RUHİ TATLITÜRK</v>
      </c>
      <c r="BH18" s="27"/>
      <c r="BI18" s="39">
        <v>16</v>
      </c>
      <c r="BJ18" s="41" t="s">
        <v>78</v>
      </c>
      <c r="BK18" s="39">
        <v>3</v>
      </c>
      <c r="BL18" s="39">
        <v>1</v>
      </c>
      <c r="BM18" s="39">
        <v>7</v>
      </c>
      <c r="BN18" s="40">
        <v>3</v>
      </c>
      <c r="BO18" s="27"/>
      <c r="BP18" s="1" t="str">
        <f>BJ33</f>
        <v>MESUT TÜKENMEZ</v>
      </c>
      <c r="BQ18" s="36">
        <v>13</v>
      </c>
      <c r="BR18" s="17">
        <f t="shared" si="16"/>
        <v>10</v>
      </c>
      <c r="BS18" s="18">
        <f t="shared" si="17"/>
        <v>1</v>
      </c>
      <c r="BT18" s="18">
        <f t="shared" si="18"/>
        <v>0</v>
      </c>
      <c r="BU18" s="19">
        <f t="shared" si="19"/>
        <v>-10</v>
      </c>
      <c r="BV18" s="38">
        <v>3</v>
      </c>
      <c r="BW18" s="2" t="str">
        <f>BJ34</f>
        <v>HABİL ACAR</v>
      </c>
      <c r="BX18" s="27"/>
      <c r="BY18" s="39">
        <v>16</v>
      </c>
      <c r="BZ18" s="41" t="s">
        <v>88</v>
      </c>
      <c r="CA18" s="39">
        <v>3</v>
      </c>
      <c r="CB18" s="39">
        <v>2</v>
      </c>
      <c r="CC18" s="39">
        <v>16</v>
      </c>
      <c r="CD18" s="40">
        <v>3</v>
      </c>
      <c r="CE18" s="27"/>
      <c r="CF18" s="98">
        <v>3</v>
      </c>
      <c r="CG18" s="41" t="s">
        <v>31</v>
      </c>
      <c r="CH18" s="94">
        <v>13</v>
      </c>
      <c r="CI18" s="50"/>
      <c r="CJ18" s="96"/>
      <c r="CK18" s="49"/>
      <c r="CL18" s="49"/>
      <c r="CM18" s="49"/>
      <c r="CN18" s="41" t="str">
        <f>IF(CJ19&gt;CJ14,CI19,CI14)</f>
        <v>ÖZKAN KURT</v>
      </c>
      <c r="CO18" s="92">
        <v>13</v>
      </c>
      <c r="CP18" s="27"/>
      <c r="CQ18" s="27"/>
      <c r="CR18" s="27"/>
    </row>
    <row r="19" spans="1:96" ht="18" customHeight="1">
      <c r="A19" s="36">
        <v>17</v>
      </c>
      <c r="B19" s="41" t="s">
        <v>87</v>
      </c>
      <c r="C19" s="27"/>
      <c r="D19" s="1" t="str">
        <f>B35</f>
        <v>ZEYNEL ABİDİN ŞENLİK</v>
      </c>
      <c r="E19" s="36">
        <v>13</v>
      </c>
      <c r="F19" s="17">
        <f t="shared" si="0"/>
        <v>7</v>
      </c>
      <c r="G19" s="18">
        <f t="shared" si="1"/>
        <v>1</v>
      </c>
      <c r="H19" s="18">
        <f t="shared" si="2"/>
        <v>0</v>
      </c>
      <c r="I19" s="19">
        <f t="shared" si="3"/>
        <v>-7</v>
      </c>
      <c r="J19" s="38">
        <v>6</v>
      </c>
      <c r="K19" s="2" t="str">
        <f>B36</f>
        <v>SEZGİN AYDIN</v>
      </c>
      <c r="L19" s="33"/>
      <c r="M19" s="39">
        <v>17</v>
      </c>
      <c r="N19" s="37" t="s">
        <v>117</v>
      </c>
      <c r="O19" s="39">
        <v>1</v>
      </c>
      <c r="P19" s="39">
        <v>0</v>
      </c>
      <c r="Q19" s="39">
        <v>7</v>
      </c>
      <c r="R19" s="40">
        <v>1</v>
      </c>
      <c r="S19" s="26"/>
      <c r="T19" s="1" t="str">
        <f>N35</f>
        <v>HAŞİM BİLEN</v>
      </c>
      <c r="U19" s="36">
        <v>3</v>
      </c>
      <c r="V19" s="17">
        <f t="shared" si="4"/>
        <v>-10</v>
      </c>
      <c r="W19" s="18">
        <f t="shared" si="5"/>
        <v>0</v>
      </c>
      <c r="X19" s="18">
        <f t="shared" si="6"/>
        <v>1</v>
      </c>
      <c r="Y19" s="19">
        <f t="shared" si="7"/>
        <v>10</v>
      </c>
      <c r="Z19" s="38">
        <v>13</v>
      </c>
      <c r="AA19" s="2" t="str">
        <f>N36</f>
        <v>İSMAİL MEŞEDALI</v>
      </c>
      <c r="AB19" s="26"/>
      <c r="AC19" s="39">
        <v>17</v>
      </c>
      <c r="AD19" s="37" t="s">
        <v>83</v>
      </c>
      <c r="AE19" s="39">
        <v>1</v>
      </c>
      <c r="AF19" s="39">
        <v>1</v>
      </c>
      <c r="AG19" s="39">
        <v>9</v>
      </c>
      <c r="AH19" s="40">
        <v>1</v>
      </c>
      <c r="AI19" s="27"/>
      <c r="AJ19" s="1" t="str">
        <f>AD35</f>
        <v>METİN DEMİRKAN</v>
      </c>
      <c r="AK19" s="36">
        <v>2</v>
      </c>
      <c r="AL19" s="17">
        <f t="shared" si="8"/>
        <v>-11</v>
      </c>
      <c r="AM19" s="18">
        <f t="shared" si="9"/>
        <v>0</v>
      </c>
      <c r="AN19" s="18">
        <f t="shared" si="10"/>
        <v>1</v>
      </c>
      <c r="AO19" s="19">
        <f t="shared" si="11"/>
        <v>11</v>
      </c>
      <c r="AP19" s="38">
        <v>13</v>
      </c>
      <c r="AQ19" s="2" t="str">
        <f>AD36</f>
        <v>BUĞRA ARSLAN</v>
      </c>
      <c r="AR19" s="27"/>
      <c r="AS19" s="39">
        <v>17</v>
      </c>
      <c r="AT19" s="37" t="s">
        <v>94</v>
      </c>
      <c r="AU19" s="39">
        <v>2</v>
      </c>
      <c r="AV19" s="39">
        <v>1</v>
      </c>
      <c r="AW19" s="39">
        <v>10</v>
      </c>
      <c r="AX19" s="40">
        <v>2</v>
      </c>
      <c r="AY19" s="27"/>
      <c r="AZ19" s="1" t="str">
        <f>AT35</f>
        <v>FUAT ERUSTA</v>
      </c>
      <c r="BA19" s="3">
        <v>6</v>
      </c>
      <c r="BB19" s="17">
        <f t="shared" si="12"/>
        <v>-7</v>
      </c>
      <c r="BC19" s="18">
        <f t="shared" si="13"/>
        <v>0</v>
      </c>
      <c r="BD19" s="18">
        <f t="shared" si="14"/>
        <v>1</v>
      </c>
      <c r="BE19" s="19">
        <f t="shared" si="15"/>
        <v>7</v>
      </c>
      <c r="BF19" s="38">
        <v>13</v>
      </c>
      <c r="BG19" s="2" t="str">
        <f>AT36</f>
        <v>UĞUR GÜN</v>
      </c>
      <c r="BH19" s="27"/>
      <c r="BI19" s="39">
        <v>17</v>
      </c>
      <c r="BJ19" s="41" t="s">
        <v>54</v>
      </c>
      <c r="BK19" s="39">
        <v>3</v>
      </c>
      <c r="BL19" s="39">
        <v>1</v>
      </c>
      <c r="BM19" s="39">
        <v>6</v>
      </c>
      <c r="BN19" s="40">
        <v>3</v>
      </c>
      <c r="BO19" s="27"/>
      <c r="BP19" s="1" t="str">
        <f>BJ35</f>
        <v>SEZGİN AYDIN</v>
      </c>
      <c r="BQ19" s="36">
        <v>13</v>
      </c>
      <c r="BR19" s="17">
        <f t="shared" si="16"/>
        <v>2</v>
      </c>
      <c r="BS19" s="18">
        <f t="shared" si="17"/>
        <v>1</v>
      </c>
      <c r="BT19" s="18">
        <f t="shared" si="18"/>
        <v>0</v>
      </c>
      <c r="BU19" s="19">
        <f t="shared" si="19"/>
        <v>-2</v>
      </c>
      <c r="BV19" s="38">
        <v>11</v>
      </c>
      <c r="BW19" s="2" t="str">
        <f>BJ36</f>
        <v>GÜRKAN BALTUTAR</v>
      </c>
      <c r="BX19" s="27"/>
      <c r="BY19" s="39">
        <v>17</v>
      </c>
      <c r="BZ19" s="41" t="s">
        <v>87</v>
      </c>
      <c r="CA19" s="39">
        <v>3</v>
      </c>
      <c r="CB19" s="39">
        <v>2</v>
      </c>
      <c r="CC19" s="39">
        <v>11</v>
      </c>
      <c r="CD19" s="40">
        <v>3</v>
      </c>
      <c r="CE19" s="27"/>
      <c r="CF19" s="99"/>
      <c r="CG19" s="27"/>
      <c r="CH19" s="95"/>
      <c r="CI19" s="41" t="str">
        <f>IF(CH18&gt;CH20,CG18,CG20)</f>
        <v>ÖZKAN KURT</v>
      </c>
      <c r="CJ19" s="94">
        <v>13</v>
      </c>
      <c r="CK19" s="27"/>
      <c r="CL19" s="27"/>
      <c r="CM19" s="27"/>
      <c r="CN19" s="27"/>
      <c r="CO19" s="27"/>
      <c r="CP19" s="27"/>
      <c r="CQ19" s="27"/>
      <c r="CR19" s="27"/>
    </row>
    <row r="20" spans="1:96" ht="18" customHeight="1">
      <c r="A20" s="36">
        <v>18</v>
      </c>
      <c r="B20" s="37" t="s">
        <v>94</v>
      </c>
      <c r="C20" s="27"/>
      <c r="D20" s="1" t="str">
        <f>B37</f>
        <v>ÖZKAY KAPLAN</v>
      </c>
      <c r="E20" s="36">
        <v>13</v>
      </c>
      <c r="F20" s="17">
        <f t="shared" si="0"/>
        <v>11</v>
      </c>
      <c r="G20" s="18">
        <f t="shared" si="1"/>
        <v>1</v>
      </c>
      <c r="H20" s="18">
        <f t="shared" si="2"/>
        <v>0</v>
      </c>
      <c r="I20" s="19">
        <f t="shared" si="3"/>
        <v>-11</v>
      </c>
      <c r="J20" s="38">
        <v>2</v>
      </c>
      <c r="K20" s="2" t="str">
        <f>B38</f>
        <v>SERKAN VAROL</v>
      </c>
      <c r="L20" s="33"/>
      <c r="M20" s="39">
        <v>18</v>
      </c>
      <c r="N20" s="41" t="s">
        <v>101</v>
      </c>
      <c r="O20" s="39">
        <v>1</v>
      </c>
      <c r="P20" s="39">
        <v>0</v>
      </c>
      <c r="Q20" s="39">
        <v>6</v>
      </c>
      <c r="R20" s="40">
        <v>1</v>
      </c>
      <c r="S20" s="26"/>
      <c r="T20" s="1" t="str">
        <f>N37</f>
        <v>MAHMUT AYDIN</v>
      </c>
      <c r="U20" s="36">
        <v>7</v>
      </c>
      <c r="V20" s="17">
        <f t="shared" si="4"/>
        <v>-6</v>
      </c>
      <c r="W20" s="18">
        <f t="shared" si="5"/>
        <v>0</v>
      </c>
      <c r="X20" s="18">
        <f t="shared" si="6"/>
        <v>1</v>
      </c>
      <c r="Y20" s="19">
        <f t="shared" si="7"/>
        <v>6</v>
      </c>
      <c r="Z20" s="38">
        <v>13</v>
      </c>
      <c r="AA20" s="2" t="str">
        <f>N38</f>
        <v>GÜVEN HORUZ</v>
      </c>
      <c r="AB20" s="26"/>
      <c r="AC20" s="39">
        <v>18</v>
      </c>
      <c r="AD20" s="41" t="s">
        <v>99</v>
      </c>
      <c r="AE20" s="39">
        <v>1</v>
      </c>
      <c r="AF20" s="39">
        <v>1</v>
      </c>
      <c r="AG20" s="39">
        <v>8</v>
      </c>
      <c r="AH20" s="40">
        <v>1</v>
      </c>
      <c r="AI20" s="27"/>
      <c r="AJ20" s="1" t="str">
        <f>AD37</f>
        <v>AHMET MURAT ERÇETİN</v>
      </c>
      <c r="AK20" s="36">
        <v>4</v>
      </c>
      <c r="AL20" s="17">
        <f t="shared" si="8"/>
        <v>-9</v>
      </c>
      <c r="AM20" s="18">
        <f t="shared" si="9"/>
        <v>0</v>
      </c>
      <c r="AN20" s="18">
        <f t="shared" si="10"/>
        <v>1</v>
      </c>
      <c r="AO20" s="19">
        <f t="shared" si="11"/>
        <v>9</v>
      </c>
      <c r="AP20" s="38">
        <v>13</v>
      </c>
      <c r="AQ20" s="2" t="str">
        <f>AD38</f>
        <v>MESUT TÜKENMEZ</v>
      </c>
      <c r="AR20" s="27"/>
      <c r="AS20" s="39">
        <v>18</v>
      </c>
      <c r="AT20" s="37" t="s">
        <v>117</v>
      </c>
      <c r="AU20" s="39">
        <v>2</v>
      </c>
      <c r="AV20" s="39">
        <v>1</v>
      </c>
      <c r="AW20" s="39">
        <v>10</v>
      </c>
      <c r="AX20" s="40">
        <v>2</v>
      </c>
      <c r="AY20" s="27"/>
      <c r="AZ20" s="1" t="str">
        <f>AT37</f>
        <v>ZEYNEL ABİDİN ŞENLİK</v>
      </c>
      <c r="BA20" s="3">
        <v>3</v>
      </c>
      <c r="BB20" s="17">
        <f t="shared" si="12"/>
        <v>-10</v>
      </c>
      <c r="BC20" s="18">
        <f t="shared" si="13"/>
        <v>0</v>
      </c>
      <c r="BD20" s="18">
        <f t="shared" si="14"/>
        <v>1</v>
      </c>
      <c r="BE20" s="19">
        <f t="shared" si="15"/>
        <v>10</v>
      </c>
      <c r="BF20" s="38">
        <v>13</v>
      </c>
      <c r="BG20" s="2" t="str">
        <f>AT38</f>
        <v>İSMAİL HAKKI YILMAZ</v>
      </c>
      <c r="BH20" s="27"/>
      <c r="BI20" s="39">
        <v>18</v>
      </c>
      <c r="BJ20" s="41" t="s">
        <v>34</v>
      </c>
      <c r="BK20" s="39">
        <v>3</v>
      </c>
      <c r="BL20" s="39">
        <v>1</v>
      </c>
      <c r="BM20" s="39">
        <v>4</v>
      </c>
      <c r="BN20" s="40">
        <v>3</v>
      </c>
      <c r="BO20" s="27"/>
      <c r="BP20" s="1" t="str">
        <f>BJ37</f>
        <v>AHMET MURAT ERÇETİN</v>
      </c>
      <c r="BQ20" s="36">
        <v>7</v>
      </c>
      <c r="BR20" s="17">
        <f t="shared" si="16"/>
        <v>-6</v>
      </c>
      <c r="BS20" s="18">
        <f t="shared" si="17"/>
        <v>0</v>
      </c>
      <c r="BT20" s="18">
        <f t="shared" si="18"/>
        <v>1</v>
      </c>
      <c r="BU20" s="19">
        <f t="shared" si="19"/>
        <v>6</v>
      </c>
      <c r="BV20" s="38">
        <v>13</v>
      </c>
      <c r="BW20" s="2" t="str">
        <f>BJ38</f>
        <v>KERİM AYDIN</v>
      </c>
      <c r="BX20" s="27"/>
      <c r="BY20" s="39">
        <v>18</v>
      </c>
      <c r="BZ20" s="37" t="s">
        <v>117</v>
      </c>
      <c r="CA20" s="39">
        <v>3</v>
      </c>
      <c r="CB20" s="39">
        <v>2</v>
      </c>
      <c r="CC20" s="39">
        <v>10</v>
      </c>
      <c r="CD20" s="40">
        <v>3</v>
      </c>
      <c r="CE20" s="27"/>
      <c r="CF20" s="98">
        <v>6</v>
      </c>
      <c r="CG20" s="41" t="s">
        <v>36</v>
      </c>
      <c r="CH20" s="94">
        <v>6</v>
      </c>
      <c r="CI20" s="27"/>
      <c r="CJ20" s="96"/>
      <c r="CK20" s="27"/>
      <c r="CL20" s="27"/>
      <c r="CM20" s="27"/>
      <c r="CN20" s="27"/>
      <c r="CO20" s="27"/>
      <c r="CP20" s="27"/>
      <c r="CQ20" s="27"/>
      <c r="CR20" s="27"/>
    </row>
    <row r="21" spans="1:96" ht="18" customHeight="1">
      <c r="A21" s="36">
        <v>19</v>
      </c>
      <c r="B21" s="41" t="s">
        <v>95</v>
      </c>
      <c r="C21" s="26"/>
      <c r="D21" s="1" t="str">
        <f>B39</f>
        <v>YILMAZ GÜZELOCAK</v>
      </c>
      <c r="E21" s="36">
        <v>13</v>
      </c>
      <c r="F21" s="17">
        <f t="shared" si="0"/>
        <v>9</v>
      </c>
      <c r="G21" s="18">
        <f t="shared" si="1"/>
        <v>1</v>
      </c>
      <c r="H21" s="18">
        <f t="shared" si="2"/>
        <v>0</v>
      </c>
      <c r="I21" s="19">
        <f t="shared" si="3"/>
        <v>-9</v>
      </c>
      <c r="J21" s="38">
        <v>4</v>
      </c>
      <c r="K21" s="2" t="str">
        <f>B40</f>
        <v>HABİL ACAR</v>
      </c>
      <c r="L21" s="33"/>
      <c r="M21" s="39">
        <v>19</v>
      </c>
      <c r="N21" s="41" t="s">
        <v>52</v>
      </c>
      <c r="O21" s="39">
        <v>1</v>
      </c>
      <c r="P21" s="39">
        <v>0</v>
      </c>
      <c r="Q21" s="39">
        <v>6</v>
      </c>
      <c r="R21" s="40">
        <v>1</v>
      </c>
      <c r="S21" s="26"/>
      <c r="T21" s="1" t="str">
        <f>N39</f>
        <v>RUHİ TATLITÜRK</v>
      </c>
      <c r="U21" s="36">
        <v>13</v>
      </c>
      <c r="V21" s="17">
        <f t="shared" si="4"/>
        <v>8</v>
      </c>
      <c r="W21" s="18">
        <f t="shared" si="5"/>
        <v>1</v>
      </c>
      <c r="X21" s="18">
        <f t="shared" si="6"/>
        <v>0</v>
      </c>
      <c r="Y21" s="19">
        <f t="shared" si="7"/>
        <v>-8</v>
      </c>
      <c r="Z21" s="38">
        <v>5</v>
      </c>
      <c r="AA21" s="2" t="str">
        <f>N40</f>
        <v>GÜRKAN BALTUTAR</v>
      </c>
      <c r="AB21" s="26"/>
      <c r="AC21" s="39">
        <v>19</v>
      </c>
      <c r="AD21" s="41" t="s">
        <v>35</v>
      </c>
      <c r="AE21" s="39">
        <v>1</v>
      </c>
      <c r="AF21" s="39">
        <v>1</v>
      </c>
      <c r="AG21" s="39">
        <v>6</v>
      </c>
      <c r="AH21" s="40">
        <v>1</v>
      </c>
      <c r="AI21" s="26"/>
      <c r="AJ21" s="1" t="str">
        <f>AD39</f>
        <v>SİNAN ACAR</v>
      </c>
      <c r="AK21" s="36">
        <v>13</v>
      </c>
      <c r="AL21" s="17">
        <f t="shared" si="8"/>
        <v>3</v>
      </c>
      <c r="AM21" s="18">
        <f t="shared" si="9"/>
        <v>1</v>
      </c>
      <c r="AN21" s="18">
        <f t="shared" si="10"/>
        <v>0</v>
      </c>
      <c r="AO21" s="19">
        <f t="shared" si="11"/>
        <v>-3</v>
      </c>
      <c r="AP21" s="38">
        <v>10</v>
      </c>
      <c r="AQ21" s="2" t="str">
        <f>AD40</f>
        <v>MESUT ERYEŞİL</v>
      </c>
      <c r="AR21" s="26"/>
      <c r="AS21" s="39">
        <v>19</v>
      </c>
      <c r="AT21" s="41" t="s">
        <v>33</v>
      </c>
      <c r="AU21" s="39">
        <v>2</v>
      </c>
      <c r="AV21" s="39">
        <v>1</v>
      </c>
      <c r="AW21" s="39">
        <v>9</v>
      </c>
      <c r="AX21" s="40">
        <v>2</v>
      </c>
      <c r="AY21" s="26"/>
      <c r="AZ21" s="1" t="str">
        <f>AT39</f>
        <v>HABİL ACAR</v>
      </c>
      <c r="BA21" s="3">
        <v>13</v>
      </c>
      <c r="BB21" s="17">
        <f t="shared" si="12"/>
        <v>1</v>
      </c>
      <c r="BC21" s="18">
        <f t="shared" si="13"/>
        <v>1</v>
      </c>
      <c r="BD21" s="18">
        <f t="shared" si="14"/>
        <v>0</v>
      </c>
      <c r="BE21" s="19">
        <f t="shared" si="15"/>
        <v>-1</v>
      </c>
      <c r="BF21" s="38">
        <v>12</v>
      </c>
      <c r="BG21" s="2" t="str">
        <f>AT40</f>
        <v>YUNUS EMRE GÜNGÖR</v>
      </c>
      <c r="BH21" s="26"/>
      <c r="BI21" s="39">
        <v>19</v>
      </c>
      <c r="BJ21" s="41" t="s">
        <v>86</v>
      </c>
      <c r="BK21" s="39">
        <v>2</v>
      </c>
      <c r="BL21" s="39">
        <v>2</v>
      </c>
      <c r="BM21" s="39">
        <v>19</v>
      </c>
      <c r="BN21" s="40">
        <v>2</v>
      </c>
      <c r="BO21" s="26"/>
      <c r="BP21" s="1" t="str">
        <f>BJ39</f>
        <v>SİNAN ACAR</v>
      </c>
      <c r="BQ21" s="36">
        <v>6</v>
      </c>
      <c r="BR21" s="17">
        <f t="shared" si="16"/>
        <v>-7</v>
      </c>
      <c r="BS21" s="18">
        <f t="shared" si="17"/>
        <v>0</v>
      </c>
      <c r="BT21" s="18">
        <f t="shared" si="18"/>
        <v>1</v>
      </c>
      <c r="BU21" s="19">
        <f t="shared" si="19"/>
        <v>7</v>
      </c>
      <c r="BV21" s="38">
        <v>13</v>
      </c>
      <c r="BW21" s="2" t="str">
        <f>BJ40</f>
        <v>MEHMET DEMİR</v>
      </c>
      <c r="BX21" s="26"/>
      <c r="BY21" s="39">
        <v>19</v>
      </c>
      <c r="BZ21" s="41" t="s">
        <v>52</v>
      </c>
      <c r="CA21" s="39">
        <v>3</v>
      </c>
      <c r="CB21" s="39">
        <v>2</v>
      </c>
      <c r="CC21" s="39">
        <v>6</v>
      </c>
      <c r="CD21" s="40">
        <v>3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</row>
    <row r="22" spans="1:96" ht="18" customHeight="1">
      <c r="A22" s="36">
        <v>20</v>
      </c>
      <c r="B22" s="41" t="s">
        <v>88</v>
      </c>
      <c r="C22" s="26"/>
      <c r="D22" s="1" t="str">
        <f>B41</f>
        <v>GÜRHAN YILDIZ</v>
      </c>
      <c r="E22" s="36">
        <v>4</v>
      </c>
      <c r="F22" s="17">
        <f t="shared" si="0"/>
        <v>-9</v>
      </c>
      <c r="G22" s="18">
        <f t="shared" si="1"/>
        <v>0</v>
      </c>
      <c r="H22" s="18">
        <f t="shared" si="2"/>
        <v>1</v>
      </c>
      <c r="I22" s="19">
        <f t="shared" si="3"/>
        <v>9</v>
      </c>
      <c r="J22" s="38">
        <v>13</v>
      </c>
      <c r="K22" s="2" t="str">
        <f>B42</f>
        <v>YUNUS EMRE YEŞİLYURT</v>
      </c>
      <c r="L22" s="26"/>
      <c r="M22" s="39">
        <v>20</v>
      </c>
      <c r="N22" s="41" t="s">
        <v>37</v>
      </c>
      <c r="O22" s="39">
        <v>1</v>
      </c>
      <c r="P22" s="39">
        <v>0</v>
      </c>
      <c r="Q22" s="39">
        <v>6</v>
      </c>
      <c r="R22" s="40">
        <v>1</v>
      </c>
      <c r="S22" s="26"/>
      <c r="T22" s="1" t="str">
        <f>N41</f>
        <v>UĞUR GÜN</v>
      </c>
      <c r="U22" s="36">
        <v>9</v>
      </c>
      <c r="V22" s="17">
        <f t="shared" si="4"/>
        <v>-4</v>
      </c>
      <c r="W22" s="18">
        <f t="shared" si="5"/>
        <v>0</v>
      </c>
      <c r="X22" s="18">
        <f t="shared" si="6"/>
        <v>1</v>
      </c>
      <c r="Y22" s="19">
        <f t="shared" si="7"/>
        <v>4</v>
      </c>
      <c r="Z22" s="38">
        <v>13</v>
      </c>
      <c r="AA22" s="2" t="str">
        <f>N42</f>
        <v>BUĞRA ARSLAN</v>
      </c>
      <c r="AB22" s="26"/>
      <c r="AC22" s="39">
        <v>20</v>
      </c>
      <c r="AD22" s="37" t="s">
        <v>96</v>
      </c>
      <c r="AE22" s="39">
        <v>1</v>
      </c>
      <c r="AF22" s="39">
        <v>1</v>
      </c>
      <c r="AG22" s="39">
        <v>6</v>
      </c>
      <c r="AH22" s="40">
        <v>1</v>
      </c>
      <c r="AI22" s="26"/>
      <c r="AJ22" s="1" t="str">
        <f>AD41</f>
        <v>LEVENT KADER</v>
      </c>
      <c r="AK22" s="36">
        <v>13</v>
      </c>
      <c r="AL22" s="17">
        <f t="shared" si="8"/>
        <v>1</v>
      </c>
      <c r="AM22" s="18">
        <f t="shared" si="9"/>
        <v>1</v>
      </c>
      <c r="AN22" s="18">
        <f t="shared" si="10"/>
        <v>0</v>
      </c>
      <c r="AO22" s="19">
        <f t="shared" si="11"/>
        <v>-1</v>
      </c>
      <c r="AP22" s="38">
        <v>12</v>
      </c>
      <c r="AQ22" s="2" t="str">
        <f>AD42</f>
        <v>HABİL ACAR</v>
      </c>
      <c r="AR22" s="26"/>
      <c r="AS22" s="39">
        <v>20</v>
      </c>
      <c r="AT22" s="37" t="s">
        <v>82</v>
      </c>
      <c r="AU22" s="39">
        <v>2</v>
      </c>
      <c r="AV22" s="39">
        <v>1</v>
      </c>
      <c r="AW22" s="39">
        <v>9</v>
      </c>
      <c r="AX22" s="40">
        <v>2</v>
      </c>
      <c r="AY22" s="26"/>
      <c r="AZ22" s="1" t="str">
        <f>AT41</f>
        <v>MAHMUT KARATAY</v>
      </c>
      <c r="BA22" s="3">
        <v>13</v>
      </c>
      <c r="BB22" s="17">
        <f t="shared" si="12"/>
        <v>13</v>
      </c>
      <c r="BC22" s="18">
        <f t="shared" si="13"/>
        <v>1</v>
      </c>
      <c r="BD22" s="18">
        <f t="shared" si="14"/>
        <v>0</v>
      </c>
      <c r="BE22" s="19">
        <f t="shared" si="15"/>
        <v>-13</v>
      </c>
      <c r="BF22" s="38">
        <v>0</v>
      </c>
      <c r="BG22" s="2" t="str">
        <f>AT42</f>
        <v>MEHMET AKDAĞ</v>
      </c>
      <c r="BH22" s="26"/>
      <c r="BI22" s="39">
        <v>20</v>
      </c>
      <c r="BJ22" s="41" t="s">
        <v>39</v>
      </c>
      <c r="BK22" s="39">
        <v>2</v>
      </c>
      <c r="BL22" s="39">
        <v>2</v>
      </c>
      <c r="BM22" s="39">
        <v>15</v>
      </c>
      <c r="BN22" s="40">
        <v>2</v>
      </c>
      <c r="BO22" s="26"/>
      <c r="BP22" s="1" t="str">
        <f>BJ41</f>
        <v>EVREN TÜRKYILMAZ</v>
      </c>
      <c r="BQ22" s="36">
        <v>4</v>
      </c>
      <c r="BR22" s="17">
        <f t="shared" si="16"/>
        <v>-9</v>
      </c>
      <c r="BS22" s="18">
        <f t="shared" si="17"/>
        <v>0</v>
      </c>
      <c r="BT22" s="18">
        <f t="shared" si="18"/>
        <v>1</v>
      </c>
      <c r="BU22" s="19">
        <f t="shared" si="19"/>
        <v>9</v>
      </c>
      <c r="BV22" s="38">
        <v>13</v>
      </c>
      <c r="BW22" s="2" t="str">
        <f>BJ42</f>
        <v>LEVENT KADER</v>
      </c>
      <c r="BX22" s="26"/>
      <c r="BY22" s="39">
        <v>20</v>
      </c>
      <c r="BZ22" s="37" t="s">
        <v>82</v>
      </c>
      <c r="CA22" s="39">
        <v>3</v>
      </c>
      <c r="CB22" s="39">
        <v>2</v>
      </c>
      <c r="CC22" s="39">
        <v>6</v>
      </c>
      <c r="CD22" s="40">
        <v>3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</row>
    <row r="23" spans="1:96" ht="18" customHeight="1">
      <c r="A23" s="36">
        <v>21</v>
      </c>
      <c r="B23" s="37" t="s">
        <v>221</v>
      </c>
      <c r="C23" s="26"/>
      <c r="D23" s="1" t="str">
        <f>B43</f>
        <v>EMRE ABAR</v>
      </c>
      <c r="E23" s="36">
        <v>13</v>
      </c>
      <c r="F23" s="17">
        <f t="shared" si="0"/>
        <v>9</v>
      </c>
      <c r="G23" s="18">
        <f t="shared" si="1"/>
        <v>1</v>
      </c>
      <c r="H23" s="18">
        <f t="shared" si="2"/>
        <v>0</v>
      </c>
      <c r="I23" s="19">
        <f t="shared" si="3"/>
        <v>-9</v>
      </c>
      <c r="J23" s="38">
        <v>4</v>
      </c>
      <c r="K23" s="2" t="str">
        <f>B44</f>
        <v>ALİ EKREM CANPOLAT</v>
      </c>
      <c r="L23" s="26"/>
      <c r="M23" s="39">
        <v>21</v>
      </c>
      <c r="N23" s="41" t="s">
        <v>78</v>
      </c>
      <c r="O23" s="39">
        <v>1</v>
      </c>
      <c r="P23" s="39">
        <v>0</v>
      </c>
      <c r="Q23" s="39">
        <v>6</v>
      </c>
      <c r="R23" s="40">
        <v>1</v>
      </c>
      <c r="S23" s="26"/>
      <c r="T23" s="1" t="str">
        <f>N43</f>
        <v>HAYATİ GÜNERİ</v>
      </c>
      <c r="U23" s="36">
        <v>3</v>
      </c>
      <c r="V23" s="17">
        <f t="shared" si="4"/>
        <v>-10</v>
      </c>
      <c r="W23" s="18">
        <f t="shared" si="5"/>
        <v>0</v>
      </c>
      <c r="X23" s="18">
        <f t="shared" si="6"/>
        <v>1</v>
      </c>
      <c r="Y23" s="19">
        <f t="shared" si="7"/>
        <v>10</v>
      </c>
      <c r="Z23" s="38">
        <v>13</v>
      </c>
      <c r="AA23" s="2" t="str">
        <f>N44</f>
        <v>BAYRAM SARIÇAM</v>
      </c>
      <c r="AB23" s="26"/>
      <c r="AC23" s="39">
        <v>21</v>
      </c>
      <c r="AD23" s="37" t="s">
        <v>117</v>
      </c>
      <c r="AE23" s="39">
        <v>1</v>
      </c>
      <c r="AF23" s="39">
        <v>1</v>
      </c>
      <c r="AG23" s="39">
        <v>6</v>
      </c>
      <c r="AH23" s="40">
        <v>1</v>
      </c>
      <c r="AI23" s="26"/>
      <c r="AJ23" s="1" t="str">
        <f>AD43</f>
        <v>SEFA ARSLAN</v>
      </c>
      <c r="AK23" s="36">
        <v>13</v>
      </c>
      <c r="AL23" s="17">
        <f t="shared" si="8"/>
        <v>5</v>
      </c>
      <c r="AM23" s="18">
        <f t="shared" si="9"/>
        <v>1</v>
      </c>
      <c r="AN23" s="18">
        <f t="shared" si="10"/>
        <v>0</v>
      </c>
      <c r="AO23" s="19">
        <f t="shared" si="11"/>
        <v>-5</v>
      </c>
      <c r="AP23" s="38">
        <v>8</v>
      </c>
      <c r="AQ23" s="2" t="str">
        <f>AD44</f>
        <v>GÜRHAN YILDIZ</v>
      </c>
      <c r="AR23" s="26"/>
      <c r="AS23" s="39">
        <v>21</v>
      </c>
      <c r="AT23" s="41" t="s">
        <v>40</v>
      </c>
      <c r="AU23" s="39">
        <v>2</v>
      </c>
      <c r="AV23" s="39">
        <v>1</v>
      </c>
      <c r="AW23" s="39">
        <v>9</v>
      </c>
      <c r="AX23" s="40">
        <v>2</v>
      </c>
      <c r="AY23" s="26"/>
      <c r="AZ23" s="1" t="str">
        <f>AT43</f>
        <v>MESUT ERYEŞİL</v>
      </c>
      <c r="BA23" s="3">
        <v>10</v>
      </c>
      <c r="BB23" s="17">
        <f t="shared" si="12"/>
        <v>-3</v>
      </c>
      <c r="BC23" s="18">
        <f t="shared" si="13"/>
        <v>0</v>
      </c>
      <c r="BD23" s="18">
        <f t="shared" si="14"/>
        <v>1</v>
      </c>
      <c r="BE23" s="19">
        <f t="shared" si="15"/>
        <v>3</v>
      </c>
      <c r="BF23" s="38">
        <v>13</v>
      </c>
      <c r="BG23" s="2" t="str">
        <f>AT44</f>
        <v>SEZGİN AYDIN</v>
      </c>
      <c r="BH23" s="26"/>
      <c r="BI23" s="39">
        <v>21</v>
      </c>
      <c r="BJ23" s="41" t="s">
        <v>88</v>
      </c>
      <c r="BK23" s="39">
        <v>2</v>
      </c>
      <c r="BL23" s="39">
        <v>2</v>
      </c>
      <c r="BM23" s="39">
        <v>10</v>
      </c>
      <c r="BN23" s="40">
        <v>2</v>
      </c>
      <c r="BO23" s="26"/>
      <c r="BP23" s="1" t="str">
        <f>BJ43</f>
        <v>ALİ EKREM CANPOLAT</v>
      </c>
      <c r="BQ23" s="36">
        <v>13</v>
      </c>
      <c r="BR23" s="17">
        <f t="shared" si="16"/>
        <v>5</v>
      </c>
      <c r="BS23" s="18">
        <f t="shared" si="17"/>
        <v>1</v>
      </c>
      <c r="BT23" s="18">
        <f t="shared" si="18"/>
        <v>0</v>
      </c>
      <c r="BU23" s="19">
        <f t="shared" si="19"/>
        <v>-5</v>
      </c>
      <c r="BV23" s="38">
        <v>8</v>
      </c>
      <c r="BW23" s="2" t="str">
        <f>BJ44</f>
        <v>İSMAİL MEŞEDALI</v>
      </c>
      <c r="BX23" s="26"/>
      <c r="BY23" s="39">
        <v>21</v>
      </c>
      <c r="BZ23" s="37" t="s">
        <v>84</v>
      </c>
      <c r="CA23" s="39">
        <v>3</v>
      </c>
      <c r="CB23" s="39">
        <v>2</v>
      </c>
      <c r="CC23" s="39">
        <v>6</v>
      </c>
      <c r="CD23" s="40">
        <v>3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</row>
    <row r="24" spans="1:96" ht="18" customHeight="1">
      <c r="A24" s="36">
        <v>22</v>
      </c>
      <c r="B24" s="41" t="s">
        <v>51</v>
      </c>
      <c r="C24" s="26"/>
      <c r="D24" s="1" t="str">
        <f>B45</f>
        <v>EVREN TÜRKYILMAZ</v>
      </c>
      <c r="E24" s="36">
        <v>13</v>
      </c>
      <c r="F24" s="17">
        <f t="shared" si="0"/>
        <v>1</v>
      </c>
      <c r="G24" s="18">
        <f t="shared" si="1"/>
        <v>1</v>
      </c>
      <c r="H24" s="18">
        <f t="shared" si="2"/>
        <v>0</v>
      </c>
      <c r="I24" s="19">
        <f t="shared" si="3"/>
        <v>-1</v>
      </c>
      <c r="J24" s="38">
        <v>12</v>
      </c>
      <c r="K24" s="2" t="str">
        <f>B46</f>
        <v>FUAT ERUSTA</v>
      </c>
      <c r="L24" s="26"/>
      <c r="M24" s="39">
        <v>22</v>
      </c>
      <c r="N24" s="37" t="s">
        <v>94</v>
      </c>
      <c r="O24" s="39">
        <v>1</v>
      </c>
      <c r="P24" s="39">
        <v>0</v>
      </c>
      <c r="Q24" s="39">
        <v>4</v>
      </c>
      <c r="R24" s="40">
        <v>1</v>
      </c>
      <c r="S24" s="26"/>
      <c r="T24" s="1" t="str">
        <f>N45</f>
        <v>KERİM AYDIN</v>
      </c>
      <c r="U24" s="36">
        <v>4</v>
      </c>
      <c r="V24" s="17">
        <f t="shared" si="4"/>
        <v>-9</v>
      </c>
      <c r="W24" s="18">
        <f t="shared" si="5"/>
        <v>0</v>
      </c>
      <c r="X24" s="18">
        <f t="shared" si="6"/>
        <v>1</v>
      </c>
      <c r="Y24" s="19">
        <f t="shared" si="7"/>
        <v>9</v>
      </c>
      <c r="Z24" s="38">
        <v>13</v>
      </c>
      <c r="AA24" s="2" t="str">
        <f>N46</f>
        <v>MAHMUT KARATAY</v>
      </c>
      <c r="AB24" s="26"/>
      <c r="AC24" s="39">
        <v>22</v>
      </c>
      <c r="AD24" s="41" t="s">
        <v>88</v>
      </c>
      <c r="AE24" s="39">
        <v>1</v>
      </c>
      <c r="AF24" s="39">
        <v>1</v>
      </c>
      <c r="AG24" s="39">
        <v>4</v>
      </c>
      <c r="AH24" s="40">
        <v>1</v>
      </c>
      <c r="AI24" s="26"/>
      <c r="AJ24" s="1" t="str">
        <f>AD45</f>
        <v>SERKAN VAROL</v>
      </c>
      <c r="AK24" s="36">
        <v>7</v>
      </c>
      <c r="AL24" s="17">
        <f t="shared" si="8"/>
        <v>-6</v>
      </c>
      <c r="AM24" s="18">
        <f t="shared" si="9"/>
        <v>0</v>
      </c>
      <c r="AN24" s="18">
        <f t="shared" si="10"/>
        <v>1</v>
      </c>
      <c r="AO24" s="19">
        <f t="shared" si="11"/>
        <v>6</v>
      </c>
      <c r="AP24" s="38">
        <v>13</v>
      </c>
      <c r="AQ24" s="2" t="str">
        <f>AD46</f>
        <v>CANER MAKARA</v>
      </c>
      <c r="AR24" s="26"/>
      <c r="AS24" s="39">
        <v>22</v>
      </c>
      <c r="AT24" s="41" t="s">
        <v>92</v>
      </c>
      <c r="AU24" s="39">
        <v>2</v>
      </c>
      <c r="AV24" s="39">
        <v>1</v>
      </c>
      <c r="AW24" s="39">
        <v>6</v>
      </c>
      <c r="AX24" s="40">
        <v>2</v>
      </c>
      <c r="AY24" s="26"/>
      <c r="AZ24" s="1" t="str">
        <f>AT45</f>
        <v>ENGİN ULUSOY</v>
      </c>
      <c r="BA24" s="3">
        <v>8</v>
      </c>
      <c r="BB24" s="17">
        <f t="shared" si="12"/>
        <v>-5</v>
      </c>
      <c r="BC24" s="18">
        <f t="shared" si="13"/>
        <v>0</v>
      </c>
      <c r="BD24" s="18">
        <f t="shared" si="14"/>
        <v>1</v>
      </c>
      <c r="BE24" s="19">
        <f t="shared" si="15"/>
        <v>5</v>
      </c>
      <c r="BF24" s="38">
        <v>13</v>
      </c>
      <c r="BG24" s="2" t="str">
        <f>AT46</f>
        <v>GÜRKAN BALTUTAR</v>
      </c>
      <c r="BH24" s="26"/>
      <c r="BI24" s="39">
        <v>22</v>
      </c>
      <c r="BJ24" s="37" t="s">
        <v>224</v>
      </c>
      <c r="BK24" s="39">
        <v>2</v>
      </c>
      <c r="BL24" s="39">
        <v>2</v>
      </c>
      <c r="BM24" s="39">
        <v>9</v>
      </c>
      <c r="BN24" s="40">
        <v>2</v>
      </c>
      <c r="BO24" s="26"/>
      <c r="BP24" s="1" t="str">
        <f>BJ45</f>
        <v>FUAT ERUSTA</v>
      </c>
      <c r="BQ24" s="36">
        <v>4</v>
      </c>
      <c r="BR24" s="17">
        <f t="shared" si="16"/>
        <v>-9</v>
      </c>
      <c r="BS24" s="18">
        <f t="shared" si="17"/>
        <v>0</v>
      </c>
      <c r="BT24" s="18">
        <f t="shared" si="18"/>
        <v>1</v>
      </c>
      <c r="BU24" s="19">
        <f t="shared" si="19"/>
        <v>9</v>
      </c>
      <c r="BV24" s="38">
        <v>13</v>
      </c>
      <c r="BW24" s="2" t="str">
        <f>BJ46</f>
        <v>MESUT ERYEŞİL</v>
      </c>
      <c r="BX24" s="26"/>
      <c r="BY24" s="39">
        <v>22</v>
      </c>
      <c r="BZ24" s="37" t="s">
        <v>80</v>
      </c>
      <c r="CA24" s="39">
        <v>3</v>
      </c>
      <c r="CB24" s="39">
        <v>2</v>
      </c>
      <c r="CC24" s="39">
        <v>5</v>
      </c>
      <c r="CD24" s="40">
        <v>3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</row>
    <row r="25" spans="1:96" ht="18" customHeight="1">
      <c r="A25" s="36">
        <v>23</v>
      </c>
      <c r="B25" s="37" t="s">
        <v>82</v>
      </c>
      <c r="C25" s="26"/>
      <c r="D25" s="1" t="str">
        <f>B47</f>
        <v>MUSA ALTUN</v>
      </c>
      <c r="E25" s="36">
        <v>13</v>
      </c>
      <c r="F25" s="17">
        <f t="shared" si="0"/>
        <v>4</v>
      </c>
      <c r="G25" s="18">
        <f t="shared" si="1"/>
        <v>1</v>
      </c>
      <c r="H25" s="18">
        <f t="shared" si="2"/>
        <v>0</v>
      </c>
      <c r="I25" s="19">
        <f t="shared" si="3"/>
        <v>-4</v>
      </c>
      <c r="J25" s="38">
        <v>9</v>
      </c>
      <c r="K25" s="2" t="str">
        <f>B48</f>
        <v>UĞUR GÜN</v>
      </c>
      <c r="L25" s="26"/>
      <c r="M25" s="39">
        <v>23</v>
      </c>
      <c r="N25" s="41" t="s">
        <v>95</v>
      </c>
      <c r="O25" s="39">
        <v>1</v>
      </c>
      <c r="P25" s="39">
        <v>0</v>
      </c>
      <c r="Q25" s="39">
        <v>4</v>
      </c>
      <c r="R25" s="40">
        <v>1</v>
      </c>
      <c r="S25" s="26"/>
      <c r="T25" s="1" t="str">
        <f>N47</f>
        <v>TAHA ERSOY</v>
      </c>
      <c r="U25" s="36">
        <v>3</v>
      </c>
      <c r="V25" s="17">
        <f t="shared" si="4"/>
        <v>-10</v>
      </c>
      <c r="W25" s="18">
        <f t="shared" si="5"/>
        <v>0</v>
      </c>
      <c r="X25" s="18">
        <f t="shared" si="6"/>
        <v>1</v>
      </c>
      <c r="Y25" s="19">
        <f t="shared" si="7"/>
        <v>10</v>
      </c>
      <c r="Z25" s="38">
        <v>13</v>
      </c>
      <c r="AA25" s="2" t="str">
        <f>N48</f>
        <v>BİRKAN TÜLEK </v>
      </c>
      <c r="AB25" s="26"/>
      <c r="AC25" s="39">
        <v>23</v>
      </c>
      <c r="AD25" s="41" t="s">
        <v>39</v>
      </c>
      <c r="AE25" s="39">
        <v>1</v>
      </c>
      <c r="AF25" s="39">
        <v>1</v>
      </c>
      <c r="AG25" s="39">
        <v>4</v>
      </c>
      <c r="AH25" s="40">
        <v>1</v>
      </c>
      <c r="AI25" s="26"/>
      <c r="AJ25" s="1" t="str">
        <f>AD47</f>
        <v>EVREN TÜRKYILMAZ</v>
      </c>
      <c r="AK25" s="36">
        <v>7</v>
      </c>
      <c r="AL25" s="17">
        <f t="shared" si="8"/>
        <v>-6</v>
      </c>
      <c r="AM25" s="18">
        <f t="shared" si="9"/>
        <v>0</v>
      </c>
      <c r="AN25" s="18">
        <f t="shared" si="10"/>
        <v>1</v>
      </c>
      <c r="AO25" s="19">
        <f t="shared" si="11"/>
        <v>6</v>
      </c>
      <c r="AP25" s="38">
        <v>13</v>
      </c>
      <c r="AQ25" s="2" t="str">
        <f>AD48</f>
        <v>UĞUR GÜN</v>
      </c>
      <c r="AR25" s="26"/>
      <c r="AS25" s="39">
        <v>23</v>
      </c>
      <c r="AT25" s="37" t="s">
        <v>84</v>
      </c>
      <c r="AU25" s="39">
        <v>2</v>
      </c>
      <c r="AV25" s="39">
        <v>1</v>
      </c>
      <c r="AW25" s="39">
        <v>6</v>
      </c>
      <c r="AX25" s="40">
        <v>2</v>
      </c>
      <c r="AY25" s="26"/>
      <c r="AZ25" s="1" t="str">
        <f>AT47</f>
        <v>TAHA ERSOY</v>
      </c>
      <c r="BA25" s="3">
        <v>8</v>
      </c>
      <c r="BB25" s="17">
        <f t="shared" si="12"/>
        <v>-5</v>
      </c>
      <c r="BC25" s="18">
        <f t="shared" si="13"/>
        <v>0</v>
      </c>
      <c r="BD25" s="18">
        <f t="shared" si="14"/>
        <v>1</v>
      </c>
      <c r="BE25" s="19">
        <f t="shared" si="15"/>
        <v>5</v>
      </c>
      <c r="BF25" s="38">
        <v>13</v>
      </c>
      <c r="BG25" s="2" t="str">
        <f>AT48</f>
        <v>AHMET MURAT ERÇETİN</v>
      </c>
      <c r="BH25" s="26"/>
      <c r="BI25" s="39">
        <v>23</v>
      </c>
      <c r="BJ25" s="37" t="s">
        <v>83</v>
      </c>
      <c r="BK25" s="39">
        <v>2</v>
      </c>
      <c r="BL25" s="39">
        <v>2</v>
      </c>
      <c r="BM25" s="39">
        <v>9</v>
      </c>
      <c r="BN25" s="40">
        <v>2</v>
      </c>
      <c r="BO25" s="26"/>
      <c r="BP25" s="1" t="str">
        <f>BJ47</f>
        <v>YUNUS EMRE GÜNGÖR</v>
      </c>
      <c r="BQ25" s="36">
        <v>12</v>
      </c>
      <c r="BR25" s="17">
        <f t="shared" si="16"/>
        <v>-1</v>
      </c>
      <c r="BS25" s="18">
        <f t="shared" si="17"/>
        <v>0</v>
      </c>
      <c r="BT25" s="18">
        <f t="shared" si="18"/>
        <v>1</v>
      </c>
      <c r="BU25" s="19">
        <f t="shared" si="19"/>
        <v>1</v>
      </c>
      <c r="BV25" s="38">
        <v>13</v>
      </c>
      <c r="BW25" s="2" t="str">
        <f>BJ48</f>
        <v>ZEYNEL ABİDİN ŞENLİK</v>
      </c>
      <c r="BX25" s="26"/>
      <c r="BY25" s="39">
        <v>23</v>
      </c>
      <c r="BZ25" s="41" t="s">
        <v>35</v>
      </c>
      <c r="CA25" s="39">
        <v>3</v>
      </c>
      <c r="CB25" s="39">
        <v>2</v>
      </c>
      <c r="CC25" s="39">
        <v>4</v>
      </c>
      <c r="CD25" s="40">
        <v>3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</row>
    <row r="26" spans="1:96" ht="18" customHeight="1">
      <c r="A26" s="36">
        <v>24</v>
      </c>
      <c r="B26" s="37" t="s">
        <v>224</v>
      </c>
      <c r="C26" s="26"/>
      <c r="D26" s="1" t="str">
        <f>B49</f>
        <v>CANER MAKARA</v>
      </c>
      <c r="E26" s="36">
        <v>13</v>
      </c>
      <c r="F26" s="17">
        <f t="shared" si="0"/>
        <v>3</v>
      </c>
      <c r="G26" s="18">
        <f t="shared" si="1"/>
        <v>1</v>
      </c>
      <c r="H26" s="18">
        <f t="shared" si="2"/>
        <v>0</v>
      </c>
      <c r="I26" s="19">
        <f t="shared" si="3"/>
        <v>-3</v>
      </c>
      <c r="J26" s="38">
        <v>10</v>
      </c>
      <c r="K26" s="2" t="str">
        <f>B50</f>
        <v>MAHMUT AYDIN</v>
      </c>
      <c r="L26" s="26"/>
      <c r="M26" s="39">
        <v>24</v>
      </c>
      <c r="N26" s="37" t="s">
        <v>221</v>
      </c>
      <c r="O26" s="39">
        <v>1</v>
      </c>
      <c r="P26" s="39">
        <v>0</v>
      </c>
      <c r="Q26" s="39">
        <v>4</v>
      </c>
      <c r="R26" s="40">
        <v>1</v>
      </c>
      <c r="S26" s="26"/>
      <c r="T26" s="1" t="str">
        <f>N49</f>
        <v>SEYİT GÜLMEZ</v>
      </c>
      <c r="U26" s="36">
        <v>1</v>
      </c>
      <c r="V26" s="17">
        <f t="shared" si="4"/>
        <v>-12</v>
      </c>
      <c r="W26" s="18">
        <f t="shared" si="5"/>
        <v>0</v>
      </c>
      <c r="X26" s="18">
        <f t="shared" si="6"/>
        <v>1</v>
      </c>
      <c r="Y26" s="19">
        <f t="shared" si="7"/>
        <v>12</v>
      </c>
      <c r="Z26" s="38">
        <v>13</v>
      </c>
      <c r="AA26" s="2" t="str">
        <f>N50</f>
        <v>ŞABAN TAŞKIN</v>
      </c>
      <c r="AB26" s="26"/>
      <c r="AC26" s="39">
        <v>24</v>
      </c>
      <c r="AD26" s="37" t="s">
        <v>81</v>
      </c>
      <c r="AE26" s="39">
        <v>1</v>
      </c>
      <c r="AF26" s="39">
        <v>1</v>
      </c>
      <c r="AG26" s="39">
        <v>3</v>
      </c>
      <c r="AH26" s="40">
        <v>1</v>
      </c>
      <c r="AI26" s="26"/>
      <c r="AJ26" s="1" t="str">
        <f>AD49</f>
        <v>FUAT ERUSTA</v>
      </c>
      <c r="AK26" s="36">
        <v>13</v>
      </c>
      <c r="AL26" s="17">
        <f t="shared" si="8"/>
        <v>5</v>
      </c>
      <c r="AM26" s="18">
        <f t="shared" si="9"/>
        <v>1</v>
      </c>
      <c r="AN26" s="18">
        <f t="shared" si="10"/>
        <v>0</v>
      </c>
      <c r="AO26" s="19">
        <f t="shared" si="11"/>
        <v>-5</v>
      </c>
      <c r="AP26" s="38">
        <v>8</v>
      </c>
      <c r="AQ26" s="2" t="str">
        <f>AD50</f>
        <v>MAHMUT AYDIN</v>
      </c>
      <c r="AR26" s="26"/>
      <c r="AS26" s="39">
        <v>24</v>
      </c>
      <c r="AT26" s="41" t="s">
        <v>95</v>
      </c>
      <c r="AU26" s="39">
        <v>2</v>
      </c>
      <c r="AV26" s="39">
        <v>1</v>
      </c>
      <c r="AW26" s="39">
        <v>2</v>
      </c>
      <c r="AX26" s="40">
        <v>2</v>
      </c>
      <c r="AY26" s="26"/>
      <c r="AZ26" s="1" t="str">
        <f>AT49</f>
        <v>KERİM AYDIN</v>
      </c>
      <c r="BA26" s="3">
        <v>13</v>
      </c>
      <c r="BB26" s="17">
        <f t="shared" si="12"/>
        <v>5</v>
      </c>
      <c r="BC26" s="18">
        <f t="shared" si="13"/>
        <v>1</v>
      </c>
      <c r="BD26" s="18">
        <f t="shared" si="14"/>
        <v>0</v>
      </c>
      <c r="BE26" s="19">
        <f t="shared" si="15"/>
        <v>-5</v>
      </c>
      <c r="BF26" s="38">
        <v>8</v>
      </c>
      <c r="BG26" s="2" t="str">
        <f>AT50</f>
        <v>SERKAN VAROL</v>
      </c>
      <c r="BH26" s="26"/>
      <c r="BI26" s="39">
        <v>24</v>
      </c>
      <c r="BJ26" s="37" t="s">
        <v>94</v>
      </c>
      <c r="BK26" s="39">
        <v>2</v>
      </c>
      <c r="BL26" s="39">
        <v>2</v>
      </c>
      <c r="BM26" s="39">
        <v>7</v>
      </c>
      <c r="BN26" s="40">
        <v>2</v>
      </c>
      <c r="BO26" s="26"/>
      <c r="BP26" s="1" t="str">
        <f>BJ49</f>
        <v>ENGİN ULUSOY</v>
      </c>
      <c r="BQ26" s="36">
        <v>12</v>
      </c>
      <c r="BR26" s="17">
        <f t="shared" si="16"/>
        <v>-1</v>
      </c>
      <c r="BS26" s="18">
        <f t="shared" si="17"/>
        <v>0</v>
      </c>
      <c r="BT26" s="18">
        <f t="shared" si="18"/>
        <v>1</v>
      </c>
      <c r="BU26" s="19">
        <f t="shared" si="19"/>
        <v>1</v>
      </c>
      <c r="BV26" s="38">
        <v>13</v>
      </c>
      <c r="BW26" s="2" t="str">
        <f>BJ50</f>
        <v>TAHA ERSOY</v>
      </c>
      <c r="BX26" s="26"/>
      <c r="BY26" s="39">
        <v>24</v>
      </c>
      <c r="BZ26" s="41" t="s">
        <v>95</v>
      </c>
      <c r="CA26" s="39">
        <v>3</v>
      </c>
      <c r="CB26" s="39">
        <v>2</v>
      </c>
      <c r="CC26" s="39">
        <v>3</v>
      </c>
      <c r="CD26" s="40">
        <v>3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</row>
    <row r="27" spans="1:96" ht="18" customHeight="1">
      <c r="A27" s="36">
        <v>25</v>
      </c>
      <c r="B27" s="41" t="s">
        <v>211</v>
      </c>
      <c r="C27" s="26"/>
      <c r="D27" s="1" t="str">
        <f>B51</f>
        <v>CAN ERDEM TÜKENMEZ</v>
      </c>
      <c r="E27" s="36">
        <v>13</v>
      </c>
      <c r="F27" s="17">
        <f t="shared" si="0"/>
        <v>12</v>
      </c>
      <c r="G27" s="18">
        <f t="shared" si="1"/>
        <v>1</v>
      </c>
      <c r="H27" s="18">
        <f t="shared" si="2"/>
        <v>0</v>
      </c>
      <c r="I27" s="19">
        <f t="shared" si="3"/>
        <v>-12</v>
      </c>
      <c r="J27" s="38">
        <v>1</v>
      </c>
      <c r="K27" s="2" t="str">
        <f>B52</f>
        <v>AHMET MURAT ERÇETİN</v>
      </c>
      <c r="L27" s="26"/>
      <c r="M27" s="39">
        <v>25</v>
      </c>
      <c r="N27" s="41" t="s">
        <v>92</v>
      </c>
      <c r="O27" s="39">
        <v>1</v>
      </c>
      <c r="P27" s="39">
        <v>0</v>
      </c>
      <c r="Q27" s="39">
        <v>4</v>
      </c>
      <c r="R27" s="40">
        <v>1</v>
      </c>
      <c r="S27" s="26"/>
      <c r="T27" s="1" t="str">
        <f>N51</f>
        <v>SEZGİN AYDIN</v>
      </c>
      <c r="U27" s="36">
        <v>9</v>
      </c>
      <c r="V27" s="17">
        <f t="shared" si="4"/>
        <v>-4</v>
      </c>
      <c r="W27" s="18">
        <f t="shared" si="5"/>
        <v>0</v>
      </c>
      <c r="X27" s="18">
        <f t="shared" si="6"/>
        <v>1</v>
      </c>
      <c r="Y27" s="19">
        <f t="shared" si="7"/>
        <v>4</v>
      </c>
      <c r="Z27" s="38">
        <v>13</v>
      </c>
      <c r="AA27" s="2" t="str">
        <f>N52</f>
        <v>SİNAN ACAR</v>
      </c>
      <c r="AB27" s="26"/>
      <c r="AC27" s="39">
        <v>25</v>
      </c>
      <c r="AD27" s="41" t="s">
        <v>38</v>
      </c>
      <c r="AE27" s="39">
        <v>1</v>
      </c>
      <c r="AF27" s="39">
        <v>1</v>
      </c>
      <c r="AG27" s="39">
        <v>3</v>
      </c>
      <c r="AH27" s="40">
        <v>1</v>
      </c>
      <c r="AI27" s="26"/>
      <c r="AJ27" s="1" t="str">
        <f>AD51</f>
        <v>SEZGİN AYDIN</v>
      </c>
      <c r="AK27" s="36">
        <v>13</v>
      </c>
      <c r="AL27" s="17">
        <f t="shared" si="8"/>
        <v>3</v>
      </c>
      <c r="AM27" s="18">
        <f t="shared" si="9"/>
        <v>1</v>
      </c>
      <c r="AN27" s="18">
        <f t="shared" si="10"/>
        <v>0</v>
      </c>
      <c r="AO27" s="19">
        <f t="shared" si="11"/>
        <v>-3</v>
      </c>
      <c r="AP27" s="38">
        <v>10</v>
      </c>
      <c r="AQ27" s="2" t="str">
        <f>AD52</f>
        <v>HAŞİM BİLEN</v>
      </c>
      <c r="AR27" s="26"/>
      <c r="AS27" s="39">
        <v>25</v>
      </c>
      <c r="AT27" s="41" t="s">
        <v>45</v>
      </c>
      <c r="AU27" s="39">
        <v>2</v>
      </c>
      <c r="AV27" s="39">
        <v>1</v>
      </c>
      <c r="AW27" s="39">
        <v>0</v>
      </c>
      <c r="AX27" s="40">
        <v>2</v>
      </c>
      <c r="AY27" s="26"/>
      <c r="AZ27" s="1" t="str">
        <f>AT51</f>
        <v>EVREN TÜRKYILMAZ</v>
      </c>
      <c r="BA27" s="3">
        <v>13</v>
      </c>
      <c r="BB27" s="17">
        <f t="shared" si="12"/>
        <v>6</v>
      </c>
      <c r="BC27" s="18">
        <f t="shared" si="13"/>
        <v>1</v>
      </c>
      <c r="BD27" s="18">
        <f t="shared" si="14"/>
        <v>0</v>
      </c>
      <c r="BE27" s="19">
        <f t="shared" si="15"/>
        <v>-6</v>
      </c>
      <c r="BF27" s="38">
        <v>7</v>
      </c>
      <c r="BG27" s="2" t="str">
        <f>AT52</f>
        <v>HAYATİ GÜNERİ</v>
      </c>
      <c r="BH27" s="26"/>
      <c r="BI27" s="39">
        <v>25</v>
      </c>
      <c r="BJ27" s="41" t="s">
        <v>53</v>
      </c>
      <c r="BK27" s="39">
        <v>2</v>
      </c>
      <c r="BL27" s="39">
        <v>2</v>
      </c>
      <c r="BM27" s="39">
        <v>6</v>
      </c>
      <c r="BN27" s="40">
        <v>2</v>
      </c>
      <c r="BO27" s="26"/>
      <c r="BP27" s="1" t="str">
        <f>BJ51</f>
        <v>SERKAN VAROL</v>
      </c>
      <c r="BQ27" s="36">
        <v>6</v>
      </c>
      <c r="BR27" s="17">
        <f t="shared" si="16"/>
        <v>-7</v>
      </c>
      <c r="BS27" s="18">
        <f t="shared" si="17"/>
        <v>0</v>
      </c>
      <c r="BT27" s="18">
        <f t="shared" si="18"/>
        <v>1</v>
      </c>
      <c r="BU27" s="19">
        <f t="shared" si="19"/>
        <v>7</v>
      </c>
      <c r="BV27" s="38">
        <v>13</v>
      </c>
      <c r="BW27" s="2" t="str">
        <f>BJ52</f>
        <v>MEHMET AKDAĞ</v>
      </c>
      <c r="BX27" s="26"/>
      <c r="BY27" s="39">
        <v>25</v>
      </c>
      <c r="BZ27" s="41" t="s">
        <v>54</v>
      </c>
      <c r="CA27" s="39">
        <v>3</v>
      </c>
      <c r="CB27" s="39">
        <v>2</v>
      </c>
      <c r="CC27" s="39">
        <v>0</v>
      </c>
      <c r="CD27" s="40">
        <v>3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</row>
    <row r="28" spans="1:96" ht="18" customHeight="1">
      <c r="A28" s="36">
        <v>26</v>
      </c>
      <c r="B28" s="41" t="s">
        <v>31</v>
      </c>
      <c r="C28" s="26"/>
      <c r="D28" s="1" t="str">
        <f>B53</f>
        <v>BAYRAM SARIÇAM</v>
      </c>
      <c r="E28" s="36">
        <v>7</v>
      </c>
      <c r="F28" s="17">
        <f t="shared" si="0"/>
        <v>-6</v>
      </c>
      <c r="G28" s="18">
        <f t="shared" si="1"/>
        <v>0</v>
      </c>
      <c r="H28" s="18">
        <f t="shared" si="2"/>
        <v>1</v>
      </c>
      <c r="I28" s="19">
        <f t="shared" si="3"/>
        <v>6</v>
      </c>
      <c r="J28" s="38">
        <v>13</v>
      </c>
      <c r="K28" s="2" t="str">
        <f>B54</f>
        <v>LEVENT KADER</v>
      </c>
      <c r="L28" s="26"/>
      <c r="M28" s="39">
        <v>26</v>
      </c>
      <c r="N28" s="41" t="s">
        <v>34</v>
      </c>
      <c r="O28" s="39">
        <v>1</v>
      </c>
      <c r="P28" s="39">
        <v>0</v>
      </c>
      <c r="Q28" s="39">
        <v>3</v>
      </c>
      <c r="R28" s="40">
        <v>1</v>
      </c>
      <c r="S28" s="26"/>
      <c r="T28" s="1" t="str">
        <f>N53</f>
        <v>ÖMER FARUK ÖZÇELİK</v>
      </c>
      <c r="U28" s="36">
        <v>9</v>
      </c>
      <c r="V28" s="17">
        <f t="shared" si="4"/>
        <v>-4</v>
      </c>
      <c r="W28" s="18">
        <f t="shared" si="5"/>
        <v>0</v>
      </c>
      <c r="X28" s="18">
        <f t="shared" si="6"/>
        <v>1</v>
      </c>
      <c r="Y28" s="19">
        <f t="shared" si="7"/>
        <v>4</v>
      </c>
      <c r="Z28" s="38">
        <v>13</v>
      </c>
      <c r="AA28" s="2" t="str">
        <f>N54</f>
        <v>HABİL ACAR</v>
      </c>
      <c r="AB28" s="26"/>
      <c r="AC28" s="39">
        <v>26</v>
      </c>
      <c r="AD28" s="37" t="s">
        <v>224</v>
      </c>
      <c r="AE28" s="39">
        <v>1</v>
      </c>
      <c r="AF28" s="39">
        <v>1</v>
      </c>
      <c r="AG28" s="39">
        <v>3</v>
      </c>
      <c r="AH28" s="40">
        <v>1</v>
      </c>
      <c r="AI28" s="26"/>
      <c r="AJ28" s="1" t="str">
        <f>AD53</f>
        <v>GÜRKAN BALTUTAR</v>
      </c>
      <c r="AK28" s="36">
        <v>13</v>
      </c>
      <c r="AL28" s="17">
        <f t="shared" si="8"/>
        <v>2</v>
      </c>
      <c r="AM28" s="18">
        <f t="shared" si="9"/>
        <v>1</v>
      </c>
      <c r="AN28" s="18">
        <f t="shared" si="10"/>
        <v>0</v>
      </c>
      <c r="AO28" s="19">
        <f t="shared" si="11"/>
        <v>-2</v>
      </c>
      <c r="AP28" s="38">
        <v>11</v>
      </c>
      <c r="AQ28" s="2" t="str">
        <f>AD54</f>
        <v>ALİ EKREM CANPOLAT</v>
      </c>
      <c r="AR28" s="26"/>
      <c r="AS28" s="39">
        <v>26</v>
      </c>
      <c r="AT28" s="41" t="s">
        <v>78</v>
      </c>
      <c r="AU28" s="39">
        <v>2</v>
      </c>
      <c r="AV28" s="39">
        <v>1</v>
      </c>
      <c r="AW28" s="39">
        <v>-1</v>
      </c>
      <c r="AX28" s="40">
        <v>2</v>
      </c>
      <c r="AY28" s="26"/>
      <c r="AZ28" s="1" t="str">
        <f>AT53</f>
        <v>İBRAHİM ÖZKAN</v>
      </c>
      <c r="BA28" s="3">
        <v>3</v>
      </c>
      <c r="BB28" s="17">
        <f t="shared" si="12"/>
        <v>-10</v>
      </c>
      <c r="BC28" s="18">
        <f t="shared" si="13"/>
        <v>0</v>
      </c>
      <c r="BD28" s="18">
        <f t="shared" si="14"/>
        <v>1</v>
      </c>
      <c r="BE28" s="19">
        <f t="shared" si="15"/>
        <v>10</v>
      </c>
      <c r="BF28" s="38">
        <v>13</v>
      </c>
      <c r="BG28" s="2" t="str">
        <f>AT54</f>
        <v>ALİ EKREM CANPOLAT</v>
      </c>
      <c r="BH28" s="26"/>
      <c r="BI28" s="39">
        <v>26</v>
      </c>
      <c r="BJ28" s="41" t="s">
        <v>209</v>
      </c>
      <c r="BK28" s="39">
        <v>2</v>
      </c>
      <c r="BL28" s="39">
        <v>2</v>
      </c>
      <c r="BM28" s="39">
        <v>6</v>
      </c>
      <c r="BN28" s="40">
        <v>2</v>
      </c>
      <c r="BO28" s="26"/>
      <c r="BP28" s="1" t="str">
        <f>BJ53</f>
        <v>HAYATİ GÜNERİ</v>
      </c>
      <c r="BQ28" s="36">
        <v>13</v>
      </c>
      <c r="BR28" s="17">
        <f t="shared" si="16"/>
        <v>7</v>
      </c>
      <c r="BS28" s="18">
        <f t="shared" si="17"/>
        <v>1</v>
      </c>
      <c r="BT28" s="18">
        <f t="shared" si="18"/>
        <v>0</v>
      </c>
      <c r="BU28" s="19">
        <f t="shared" si="19"/>
        <v>-7</v>
      </c>
      <c r="BV28" s="38">
        <v>6</v>
      </c>
      <c r="BW28" s="2" t="str">
        <f>BJ54</f>
        <v>İBRAHİM ÖZKAN</v>
      </c>
      <c r="BX28" s="26"/>
      <c r="BY28" s="39">
        <v>26</v>
      </c>
      <c r="BZ28" s="41" t="s">
        <v>75</v>
      </c>
      <c r="CA28" s="39">
        <v>3</v>
      </c>
      <c r="CB28" s="39">
        <v>2</v>
      </c>
      <c r="CC28" s="39">
        <v>0</v>
      </c>
      <c r="CD28" s="40">
        <v>3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</row>
    <row r="29" spans="1:96" ht="18" customHeight="1">
      <c r="A29" s="36">
        <v>27</v>
      </c>
      <c r="B29" s="37" t="s">
        <v>80</v>
      </c>
      <c r="C29" s="26"/>
      <c r="D29" s="1" t="str">
        <f>B55</f>
        <v>YUNUS EMRE GÜNGÖR</v>
      </c>
      <c r="E29" s="36">
        <v>12</v>
      </c>
      <c r="F29" s="17">
        <f t="shared" si="0"/>
        <v>-1</v>
      </c>
      <c r="G29" s="18">
        <f t="shared" si="1"/>
        <v>0</v>
      </c>
      <c r="H29" s="18">
        <f t="shared" si="2"/>
        <v>1</v>
      </c>
      <c r="I29" s="19">
        <f t="shared" si="3"/>
        <v>1</v>
      </c>
      <c r="J29" s="38">
        <v>13</v>
      </c>
      <c r="K29" s="2" t="str">
        <f>B56</f>
        <v>İBRAHİM ÇİDEM</v>
      </c>
      <c r="L29" s="26"/>
      <c r="M29" s="39">
        <v>27</v>
      </c>
      <c r="N29" s="41" t="s">
        <v>54</v>
      </c>
      <c r="O29" s="39">
        <v>1</v>
      </c>
      <c r="P29" s="39">
        <v>0</v>
      </c>
      <c r="Q29" s="39">
        <v>2</v>
      </c>
      <c r="R29" s="40">
        <v>1</v>
      </c>
      <c r="S29" s="26"/>
      <c r="T29" s="1" t="str">
        <f>N55</f>
        <v>GÜRHAN YILDIZ</v>
      </c>
      <c r="U29" s="36">
        <v>13</v>
      </c>
      <c r="V29" s="17">
        <f t="shared" si="4"/>
        <v>3</v>
      </c>
      <c r="W29" s="18">
        <f t="shared" si="5"/>
        <v>1</v>
      </c>
      <c r="X29" s="18">
        <f t="shared" si="6"/>
        <v>0</v>
      </c>
      <c r="Y29" s="19">
        <f t="shared" si="7"/>
        <v>-3</v>
      </c>
      <c r="Z29" s="38">
        <v>10</v>
      </c>
      <c r="AA29" s="2" t="str">
        <f>N56</f>
        <v>ALİ EKREM CANPOLAT</v>
      </c>
      <c r="AB29" s="26"/>
      <c r="AC29" s="39">
        <v>27</v>
      </c>
      <c r="AD29" s="41" t="s">
        <v>53</v>
      </c>
      <c r="AE29" s="39">
        <v>1</v>
      </c>
      <c r="AF29" s="39">
        <v>1</v>
      </c>
      <c r="AG29" s="39">
        <v>3</v>
      </c>
      <c r="AH29" s="40">
        <v>1</v>
      </c>
      <c r="AI29" s="26"/>
      <c r="AJ29" s="1" t="str">
        <f>AD55</f>
        <v>ÖMER FARUK ÖZÇELİK</v>
      </c>
      <c r="AK29" s="36">
        <v>9</v>
      </c>
      <c r="AL29" s="17">
        <f t="shared" si="8"/>
        <v>-4</v>
      </c>
      <c r="AM29" s="18">
        <f t="shared" si="9"/>
        <v>0</v>
      </c>
      <c r="AN29" s="18">
        <f t="shared" si="10"/>
        <v>1</v>
      </c>
      <c r="AO29" s="19">
        <f t="shared" si="11"/>
        <v>4</v>
      </c>
      <c r="AP29" s="38">
        <v>13</v>
      </c>
      <c r="AQ29" s="2" t="str">
        <f>AD56</f>
        <v>KERİM AYDIN</v>
      </c>
      <c r="AR29" s="26"/>
      <c r="AS29" s="39">
        <v>27</v>
      </c>
      <c r="AT29" s="41" t="s">
        <v>34</v>
      </c>
      <c r="AU29" s="39">
        <v>2</v>
      </c>
      <c r="AV29" s="39">
        <v>1</v>
      </c>
      <c r="AW29" s="39">
        <v>-2</v>
      </c>
      <c r="AX29" s="40">
        <v>2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39">
        <v>27</v>
      </c>
      <c r="BJ29" s="41" t="s">
        <v>32</v>
      </c>
      <c r="BK29" s="39">
        <v>2</v>
      </c>
      <c r="BL29" s="39">
        <v>2</v>
      </c>
      <c r="BM29" s="39">
        <v>5</v>
      </c>
      <c r="BN29" s="40">
        <v>2</v>
      </c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39">
        <v>27</v>
      </c>
      <c r="BZ29" s="37" t="s">
        <v>98</v>
      </c>
      <c r="CA29" s="39">
        <v>3</v>
      </c>
      <c r="CB29" s="39">
        <v>2</v>
      </c>
      <c r="CC29" s="39">
        <v>-2</v>
      </c>
      <c r="CD29" s="40">
        <v>3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</row>
    <row r="30" spans="1:96" ht="18" customHeight="1">
      <c r="A30" s="36">
        <v>28</v>
      </c>
      <c r="B30" s="41" t="s">
        <v>89</v>
      </c>
      <c r="C30" s="26"/>
      <c r="D30" s="1" t="str">
        <f>B57</f>
        <v>MURAT ÖNDERCİ</v>
      </c>
      <c r="E30" s="36">
        <v>1</v>
      </c>
      <c r="F30" s="17">
        <f t="shared" si="0"/>
        <v>-12</v>
      </c>
      <c r="G30" s="18">
        <f t="shared" si="1"/>
        <v>0</v>
      </c>
      <c r="H30" s="18">
        <f t="shared" si="2"/>
        <v>1</v>
      </c>
      <c r="I30" s="19">
        <f t="shared" si="3"/>
        <v>12</v>
      </c>
      <c r="J30" s="38">
        <v>13</v>
      </c>
      <c r="K30" s="2" t="str">
        <f>B58</f>
        <v>MESUT ERGİŞİ</v>
      </c>
      <c r="L30" s="26"/>
      <c r="M30" s="39">
        <v>28</v>
      </c>
      <c r="N30" s="37" t="s">
        <v>84</v>
      </c>
      <c r="O30" s="39">
        <v>1</v>
      </c>
      <c r="P30" s="39">
        <v>0</v>
      </c>
      <c r="Q30" s="39">
        <v>2</v>
      </c>
      <c r="R30" s="40">
        <v>1</v>
      </c>
      <c r="S30" s="26"/>
      <c r="T30" s="1" t="str">
        <f>N57</f>
        <v>İBRAHİM ÖZKAN</v>
      </c>
      <c r="U30" s="36">
        <v>0</v>
      </c>
      <c r="V30" s="17">
        <f t="shared" si="4"/>
        <v>-13</v>
      </c>
      <c r="W30" s="18">
        <f t="shared" si="5"/>
        <v>0</v>
      </c>
      <c r="X30" s="18">
        <f t="shared" si="6"/>
        <v>1</v>
      </c>
      <c r="Y30" s="19">
        <f t="shared" si="7"/>
        <v>13</v>
      </c>
      <c r="Z30" s="38">
        <v>13</v>
      </c>
      <c r="AA30" s="2" t="str">
        <f>N58</f>
        <v>İSMAİL HAKKI YILMAZ</v>
      </c>
      <c r="AB30" s="26"/>
      <c r="AC30" s="39">
        <v>28</v>
      </c>
      <c r="AD30" s="41" t="s">
        <v>33</v>
      </c>
      <c r="AE30" s="39">
        <v>1</v>
      </c>
      <c r="AF30" s="39">
        <v>1</v>
      </c>
      <c r="AG30" s="39">
        <v>2</v>
      </c>
      <c r="AH30" s="40">
        <v>1</v>
      </c>
      <c r="AI30" s="26"/>
      <c r="AJ30" s="1" t="str">
        <f>AD57</f>
        <v>SAFFET ÇAKMAK</v>
      </c>
      <c r="AK30" s="36">
        <v>12</v>
      </c>
      <c r="AL30" s="17">
        <f t="shared" si="8"/>
        <v>-1</v>
      </c>
      <c r="AM30" s="18">
        <f t="shared" si="9"/>
        <v>0</v>
      </c>
      <c r="AN30" s="18">
        <f t="shared" si="10"/>
        <v>1</v>
      </c>
      <c r="AO30" s="19">
        <f t="shared" si="11"/>
        <v>1</v>
      </c>
      <c r="AP30" s="38">
        <v>13</v>
      </c>
      <c r="AQ30" s="2" t="str">
        <f>AD58</f>
        <v>HAYATİ GÜNERİ</v>
      </c>
      <c r="AR30" s="26"/>
      <c r="AS30" s="39">
        <v>28</v>
      </c>
      <c r="AT30" s="37" t="s">
        <v>98</v>
      </c>
      <c r="AU30" s="39">
        <v>2</v>
      </c>
      <c r="AV30" s="39">
        <v>1</v>
      </c>
      <c r="AW30" s="39">
        <v>-3</v>
      </c>
      <c r="AX30" s="40">
        <v>2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39">
        <v>28</v>
      </c>
      <c r="BJ30" s="37" t="s">
        <v>80</v>
      </c>
      <c r="BK30" s="39">
        <v>2</v>
      </c>
      <c r="BL30" s="39">
        <v>2</v>
      </c>
      <c r="BM30" s="39">
        <v>4</v>
      </c>
      <c r="BN30" s="40">
        <v>2</v>
      </c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39">
        <v>28</v>
      </c>
      <c r="BZ30" s="37" t="s">
        <v>55</v>
      </c>
      <c r="CA30" s="39">
        <v>3</v>
      </c>
      <c r="CB30" s="39">
        <v>2</v>
      </c>
      <c r="CC30" s="39">
        <v>-3</v>
      </c>
      <c r="CD30" s="40">
        <v>3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</row>
    <row r="31" spans="1:96" ht="18" customHeight="1">
      <c r="A31" s="36">
        <v>29</v>
      </c>
      <c r="B31" s="37" t="s">
        <v>98</v>
      </c>
      <c r="C31" s="26"/>
      <c r="D31" s="1" t="str">
        <f>B59</f>
        <v>SEFA ARSLAN</v>
      </c>
      <c r="E31" s="36">
        <v>13</v>
      </c>
      <c r="F31" s="17">
        <f t="shared" si="0"/>
        <v>6</v>
      </c>
      <c r="G31" s="18">
        <f t="shared" si="1"/>
        <v>1</v>
      </c>
      <c r="H31" s="18">
        <f t="shared" si="2"/>
        <v>0</v>
      </c>
      <c r="I31" s="19">
        <f t="shared" si="3"/>
        <v>-6</v>
      </c>
      <c r="J31" s="38">
        <v>7</v>
      </c>
      <c r="K31" s="2" t="str">
        <f>B60</f>
        <v>KERİM AYDIN</v>
      </c>
      <c r="L31" s="26"/>
      <c r="M31" s="39">
        <v>29</v>
      </c>
      <c r="N31" s="41" t="s">
        <v>42</v>
      </c>
      <c r="O31" s="39">
        <v>1</v>
      </c>
      <c r="P31" s="39">
        <v>0</v>
      </c>
      <c r="Q31" s="39">
        <v>1</v>
      </c>
      <c r="R31" s="40">
        <v>1</v>
      </c>
      <c r="S31" s="26"/>
      <c r="T31" s="1" t="str">
        <f>N59</f>
        <v>SAFFET ÇAKMAK</v>
      </c>
      <c r="U31" s="36">
        <v>8</v>
      </c>
      <c r="V31" s="17">
        <f t="shared" si="4"/>
        <v>-5</v>
      </c>
      <c r="W31" s="18">
        <f t="shared" si="5"/>
        <v>0</v>
      </c>
      <c r="X31" s="18">
        <f t="shared" si="6"/>
        <v>1</v>
      </c>
      <c r="Y31" s="19">
        <f t="shared" si="7"/>
        <v>5</v>
      </c>
      <c r="Z31" s="38">
        <v>13</v>
      </c>
      <c r="AA31" s="2" t="str">
        <f>N60</f>
        <v>SERKAN VAROL</v>
      </c>
      <c r="AB31" s="26"/>
      <c r="AC31" s="39">
        <v>29</v>
      </c>
      <c r="AD31" s="41" t="s">
        <v>87</v>
      </c>
      <c r="AE31" s="39">
        <v>1</v>
      </c>
      <c r="AF31" s="39">
        <v>1</v>
      </c>
      <c r="AG31" s="39">
        <v>2</v>
      </c>
      <c r="AH31" s="40">
        <v>1</v>
      </c>
      <c r="AI31" s="26"/>
      <c r="AJ31" s="1" t="str">
        <f>AD59</f>
        <v>TAHA ERSOY</v>
      </c>
      <c r="AK31" s="36">
        <v>13</v>
      </c>
      <c r="AL31" s="17">
        <f t="shared" si="8"/>
        <v>7</v>
      </c>
      <c r="AM31" s="18">
        <f t="shared" si="9"/>
        <v>1</v>
      </c>
      <c r="AN31" s="18">
        <f t="shared" si="10"/>
        <v>0</v>
      </c>
      <c r="AO31" s="19">
        <f t="shared" si="11"/>
        <v>-7</v>
      </c>
      <c r="AP31" s="38">
        <v>6</v>
      </c>
      <c r="AQ31" s="2" t="str">
        <f>AD60</f>
        <v>SEYİT GÜLMEZ</v>
      </c>
      <c r="AR31" s="26"/>
      <c r="AS31" s="39">
        <v>29</v>
      </c>
      <c r="AT31" s="41" t="s">
        <v>37</v>
      </c>
      <c r="AU31" s="39">
        <v>2</v>
      </c>
      <c r="AV31" s="39">
        <v>1</v>
      </c>
      <c r="AW31" s="39">
        <v>-3</v>
      </c>
      <c r="AX31" s="40">
        <v>2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39">
        <v>29</v>
      </c>
      <c r="BJ31" s="37" t="s">
        <v>82</v>
      </c>
      <c r="BK31" s="39">
        <v>2</v>
      </c>
      <c r="BL31" s="39">
        <v>2</v>
      </c>
      <c r="BM31" s="39">
        <v>3</v>
      </c>
      <c r="BN31" s="40">
        <v>2</v>
      </c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39">
        <v>29</v>
      </c>
      <c r="BZ31" s="41" t="s">
        <v>37</v>
      </c>
      <c r="CA31" s="39">
        <v>3</v>
      </c>
      <c r="CB31" s="39">
        <v>2</v>
      </c>
      <c r="CC31" s="39">
        <v>-7</v>
      </c>
      <c r="CD31" s="40">
        <v>3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</row>
    <row r="32" spans="1:96" ht="18" customHeight="1">
      <c r="A32" s="36">
        <v>30</v>
      </c>
      <c r="B32" s="41" t="s">
        <v>86</v>
      </c>
      <c r="C32" s="26"/>
      <c r="D32" s="1" t="str">
        <f>B61</f>
        <v>SİNAN ACAR</v>
      </c>
      <c r="E32" s="36">
        <v>6</v>
      </c>
      <c r="F32" s="17">
        <f t="shared" si="0"/>
        <v>-7</v>
      </c>
      <c r="G32" s="18">
        <f t="shared" si="1"/>
        <v>0</v>
      </c>
      <c r="H32" s="18">
        <f t="shared" si="2"/>
        <v>1</v>
      </c>
      <c r="I32" s="19">
        <f t="shared" si="3"/>
        <v>7</v>
      </c>
      <c r="J32" s="38">
        <v>13</v>
      </c>
      <c r="K32" s="2" t="str">
        <f>B62</f>
        <v>RAMAZAN ÖMEROĞLU</v>
      </c>
      <c r="L32" s="26"/>
      <c r="M32" s="39">
        <v>30</v>
      </c>
      <c r="N32" s="41" t="s">
        <v>100</v>
      </c>
      <c r="O32" s="39">
        <v>1</v>
      </c>
      <c r="P32" s="39">
        <v>0</v>
      </c>
      <c r="Q32" s="39">
        <v>1</v>
      </c>
      <c r="R32" s="40">
        <v>1</v>
      </c>
      <c r="S32" s="26"/>
      <c r="T32" s="1" t="str">
        <f>N61</f>
        <v>AHMET MURAT ERÇETİN</v>
      </c>
      <c r="U32" s="36">
        <v>13</v>
      </c>
      <c r="V32" s="17">
        <f t="shared" si="4"/>
        <v>10</v>
      </c>
      <c r="W32" s="18">
        <f t="shared" si="5"/>
        <v>1</v>
      </c>
      <c r="X32" s="18">
        <f t="shared" si="6"/>
        <v>0</v>
      </c>
      <c r="Y32" s="19">
        <f t="shared" si="7"/>
        <v>-10</v>
      </c>
      <c r="Z32" s="38">
        <v>3</v>
      </c>
      <c r="AA32" s="2" t="str">
        <f>N62</f>
        <v>MURAT ÖNDERCİ</v>
      </c>
      <c r="AB32" s="26"/>
      <c r="AC32" s="39">
        <v>30</v>
      </c>
      <c r="AD32" s="41" t="s">
        <v>209</v>
      </c>
      <c r="AE32" s="39">
        <v>1</v>
      </c>
      <c r="AF32" s="39">
        <v>1</v>
      </c>
      <c r="AG32" s="39">
        <v>2</v>
      </c>
      <c r="AH32" s="40">
        <v>1</v>
      </c>
      <c r="AI32" s="26"/>
      <c r="AJ32" s="1" t="str">
        <f>AD61</f>
        <v>MURAT ÖNDERCİ</v>
      </c>
      <c r="AK32" s="36">
        <v>8</v>
      </c>
      <c r="AL32" s="17">
        <f t="shared" si="8"/>
        <v>-5</v>
      </c>
      <c r="AM32" s="18">
        <f t="shared" si="9"/>
        <v>0</v>
      </c>
      <c r="AN32" s="18">
        <f t="shared" si="10"/>
        <v>1</v>
      </c>
      <c r="AO32" s="19">
        <f t="shared" si="11"/>
        <v>5</v>
      </c>
      <c r="AP32" s="38">
        <v>13</v>
      </c>
      <c r="AQ32" s="2" t="str">
        <f>AD62</f>
        <v>İBRAHİM ÖZKAN</v>
      </c>
      <c r="AR32" s="26"/>
      <c r="AS32" s="39">
        <v>30</v>
      </c>
      <c r="AT32" s="41" t="s">
        <v>86</v>
      </c>
      <c r="AU32" s="39">
        <v>1</v>
      </c>
      <c r="AV32" s="39">
        <v>2</v>
      </c>
      <c r="AW32" s="39">
        <v>6</v>
      </c>
      <c r="AX32" s="40">
        <v>1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39">
        <v>30</v>
      </c>
      <c r="BJ32" s="41" t="s">
        <v>40</v>
      </c>
      <c r="BK32" s="39">
        <v>2</v>
      </c>
      <c r="BL32" s="39">
        <v>2</v>
      </c>
      <c r="BM32" s="39">
        <v>3</v>
      </c>
      <c r="BN32" s="40">
        <v>2</v>
      </c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39">
        <v>30</v>
      </c>
      <c r="BZ32" s="41" t="s">
        <v>39</v>
      </c>
      <c r="CA32" s="39">
        <v>2</v>
      </c>
      <c r="CB32" s="39">
        <v>3</v>
      </c>
      <c r="CC32" s="39">
        <v>8</v>
      </c>
      <c r="CD32" s="40">
        <v>2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</row>
    <row r="33" spans="1:96" ht="18" customHeight="1">
      <c r="A33" s="36">
        <v>31</v>
      </c>
      <c r="B33" s="41" t="s">
        <v>90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9">
        <v>31</v>
      </c>
      <c r="N33" s="41" t="s">
        <v>43</v>
      </c>
      <c r="O33" s="39">
        <v>0</v>
      </c>
      <c r="P33" s="39">
        <v>1</v>
      </c>
      <c r="Q33" s="39">
        <v>-1</v>
      </c>
      <c r="R33" s="40">
        <v>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39">
        <v>31</v>
      </c>
      <c r="AD33" s="41" t="s">
        <v>93</v>
      </c>
      <c r="AE33" s="39">
        <v>1</v>
      </c>
      <c r="AF33" s="39">
        <v>1</v>
      </c>
      <c r="AG33" s="39">
        <v>1</v>
      </c>
      <c r="AH33" s="40">
        <v>1</v>
      </c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39">
        <v>31</v>
      </c>
      <c r="AT33" s="41" t="s">
        <v>99</v>
      </c>
      <c r="AU33" s="39">
        <v>1</v>
      </c>
      <c r="AV33" s="39">
        <v>2</v>
      </c>
      <c r="AW33" s="39">
        <v>6</v>
      </c>
      <c r="AX33" s="40">
        <v>1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39">
        <v>31</v>
      </c>
      <c r="BJ33" s="37" t="s">
        <v>84</v>
      </c>
      <c r="BK33" s="39">
        <v>2</v>
      </c>
      <c r="BL33" s="39">
        <v>2</v>
      </c>
      <c r="BM33" s="39">
        <v>-4</v>
      </c>
      <c r="BN33" s="40">
        <v>2</v>
      </c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39">
        <v>31</v>
      </c>
      <c r="BZ33" s="41" t="s">
        <v>32</v>
      </c>
      <c r="CA33" s="39">
        <v>2</v>
      </c>
      <c r="CB33" s="39">
        <v>3</v>
      </c>
      <c r="CC33" s="39">
        <v>4</v>
      </c>
      <c r="CD33" s="40">
        <v>2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</row>
    <row r="34" spans="1:96" ht="18" customHeight="1">
      <c r="A34" s="36">
        <v>32</v>
      </c>
      <c r="B34" s="41" t="s">
        <v>52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9">
        <v>32</v>
      </c>
      <c r="N34" s="41" t="s">
        <v>38</v>
      </c>
      <c r="O34" s="39">
        <v>0</v>
      </c>
      <c r="P34" s="39">
        <v>1</v>
      </c>
      <c r="Q34" s="39">
        <v>-1</v>
      </c>
      <c r="R34" s="40">
        <v>0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39">
        <v>32</v>
      </c>
      <c r="AD34" s="37" t="s">
        <v>82</v>
      </c>
      <c r="AE34" s="39">
        <v>1</v>
      </c>
      <c r="AF34" s="39">
        <v>1</v>
      </c>
      <c r="AG34" s="39">
        <v>0</v>
      </c>
      <c r="AH34" s="40">
        <v>1</v>
      </c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39">
        <v>32</v>
      </c>
      <c r="AT34" s="41" t="s">
        <v>88</v>
      </c>
      <c r="AU34" s="39">
        <v>1</v>
      </c>
      <c r="AV34" s="39">
        <v>2</v>
      </c>
      <c r="AW34" s="39">
        <v>0</v>
      </c>
      <c r="AX34" s="40">
        <v>1</v>
      </c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39">
        <v>32</v>
      </c>
      <c r="BJ34" s="41" t="s">
        <v>49</v>
      </c>
      <c r="BK34" s="39">
        <v>2</v>
      </c>
      <c r="BL34" s="39">
        <v>2</v>
      </c>
      <c r="BM34" s="39">
        <v>-5</v>
      </c>
      <c r="BN34" s="40">
        <v>2</v>
      </c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39">
        <v>32</v>
      </c>
      <c r="BZ34" s="37" t="s">
        <v>224</v>
      </c>
      <c r="CA34" s="39">
        <v>2</v>
      </c>
      <c r="CB34" s="39">
        <v>3</v>
      </c>
      <c r="CC34" s="39">
        <v>3</v>
      </c>
      <c r="CD34" s="40">
        <v>2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</row>
    <row r="35" spans="1:96" ht="18" customHeight="1">
      <c r="A35" s="36">
        <v>33</v>
      </c>
      <c r="B35" s="37" t="s">
        <v>96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39">
        <v>33</v>
      </c>
      <c r="N35" s="41" t="s">
        <v>212</v>
      </c>
      <c r="O35" s="39">
        <v>0</v>
      </c>
      <c r="P35" s="39">
        <v>1</v>
      </c>
      <c r="Q35" s="39">
        <v>-2</v>
      </c>
      <c r="R35" s="40">
        <v>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39">
        <v>33</v>
      </c>
      <c r="AD35" s="37" t="s">
        <v>221</v>
      </c>
      <c r="AE35" s="39">
        <v>1</v>
      </c>
      <c r="AF35" s="39">
        <v>1</v>
      </c>
      <c r="AG35" s="39">
        <v>-2</v>
      </c>
      <c r="AH35" s="40">
        <v>1</v>
      </c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39">
        <v>33</v>
      </c>
      <c r="AT35" s="41" t="s">
        <v>43</v>
      </c>
      <c r="AU35" s="39">
        <v>1</v>
      </c>
      <c r="AV35" s="39">
        <v>2</v>
      </c>
      <c r="AW35" s="39">
        <v>0</v>
      </c>
      <c r="AX35" s="40">
        <v>1</v>
      </c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39">
        <v>33</v>
      </c>
      <c r="BJ35" s="37" t="s">
        <v>55</v>
      </c>
      <c r="BK35" s="39">
        <v>2</v>
      </c>
      <c r="BL35" s="39">
        <v>2</v>
      </c>
      <c r="BM35" s="39">
        <v>-5</v>
      </c>
      <c r="BN35" s="40">
        <v>2</v>
      </c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39">
        <v>33</v>
      </c>
      <c r="BZ35" s="41" t="s">
        <v>210</v>
      </c>
      <c r="CA35" s="39">
        <v>2</v>
      </c>
      <c r="CB35" s="39">
        <v>3</v>
      </c>
      <c r="CC35" s="39">
        <v>2</v>
      </c>
      <c r="CD35" s="40">
        <v>2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</row>
    <row r="36" spans="1:96" ht="18" customHeight="1">
      <c r="A36" s="36">
        <v>34</v>
      </c>
      <c r="B36" s="37" t="s">
        <v>55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9">
        <v>34</v>
      </c>
      <c r="N36" s="41" t="s">
        <v>99</v>
      </c>
      <c r="O36" s="39">
        <v>0</v>
      </c>
      <c r="P36" s="39">
        <v>1</v>
      </c>
      <c r="Q36" s="39">
        <v>-2</v>
      </c>
      <c r="R36" s="40">
        <v>0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39">
        <v>34</v>
      </c>
      <c r="AD36" s="41" t="s">
        <v>40</v>
      </c>
      <c r="AE36" s="39">
        <v>1</v>
      </c>
      <c r="AF36" s="39">
        <v>1</v>
      </c>
      <c r="AG36" s="39">
        <v>-2</v>
      </c>
      <c r="AH36" s="40">
        <v>1</v>
      </c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39">
        <v>34</v>
      </c>
      <c r="AT36" s="41" t="s">
        <v>32</v>
      </c>
      <c r="AU36" s="39">
        <v>1</v>
      </c>
      <c r="AV36" s="39">
        <v>2</v>
      </c>
      <c r="AW36" s="39">
        <v>-2</v>
      </c>
      <c r="AX36" s="40">
        <v>1</v>
      </c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39">
        <v>34</v>
      </c>
      <c r="BJ36" s="41" t="s">
        <v>51</v>
      </c>
      <c r="BK36" s="39">
        <v>2</v>
      </c>
      <c r="BL36" s="39">
        <v>2</v>
      </c>
      <c r="BM36" s="39">
        <v>-5</v>
      </c>
      <c r="BN36" s="40">
        <v>2</v>
      </c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39">
        <v>34</v>
      </c>
      <c r="BZ36" s="41" t="s">
        <v>40</v>
      </c>
      <c r="CA36" s="39">
        <v>2</v>
      </c>
      <c r="CB36" s="39">
        <v>3</v>
      </c>
      <c r="CC36" s="39">
        <v>0</v>
      </c>
      <c r="CD36" s="40">
        <v>2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</row>
    <row r="37" spans="1:96" ht="18" customHeight="1">
      <c r="A37" s="36">
        <v>35</v>
      </c>
      <c r="B37" s="41" t="s">
        <v>33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9">
        <v>35</v>
      </c>
      <c r="N37" s="41" t="s">
        <v>44</v>
      </c>
      <c r="O37" s="39">
        <v>0</v>
      </c>
      <c r="P37" s="39">
        <v>1</v>
      </c>
      <c r="Q37" s="39">
        <v>-3</v>
      </c>
      <c r="R37" s="40">
        <v>0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39">
        <v>35</v>
      </c>
      <c r="AD37" s="41" t="s">
        <v>50</v>
      </c>
      <c r="AE37" s="39">
        <v>1</v>
      </c>
      <c r="AF37" s="39">
        <v>1</v>
      </c>
      <c r="AG37" s="39">
        <v>-2</v>
      </c>
      <c r="AH37" s="40">
        <v>1</v>
      </c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39">
        <v>35</v>
      </c>
      <c r="AT37" s="37" t="s">
        <v>96</v>
      </c>
      <c r="AU37" s="39">
        <v>1</v>
      </c>
      <c r="AV37" s="39">
        <v>2</v>
      </c>
      <c r="AW37" s="39">
        <v>-4</v>
      </c>
      <c r="AX37" s="40">
        <v>1</v>
      </c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39">
        <v>35</v>
      </c>
      <c r="BJ37" s="41" t="s">
        <v>50</v>
      </c>
      <c r="BK37" s="39">
        <v>2</v>
      </c>
      <c r="BL37" s="39">
        <v>2</v>
      </c>
      <c r="BM37" s="39">
        <v>-6</v>
      </c>
      <c r="BN37" s="40">
        <v>2</v>
      </c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39">
        <v>35</v>
      </c>
      <c r="BZ37" s="37" t="s">
        <v>94</v>
      </c>
      <c r="CA37" s="39">
        <v>2</v>
      </c>
      <c r="CB37" s="39">
        <v>3</v>
      </c>
      <c r="CC37" s="39">
        <v>-1</v>
      </c>
      <c r="CD37" s="40">
        <v>2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</row>
    <row r="38" spans="1:96" ht="18" customHeight="1">
      <c r="A38" s="36">
        <v>36</v>
      </c>
      <c r="B38" s="37" t="s">
        <v>77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9">
        <v>36</v>
      </c>
      <c r="N38" s="41" t="s">
        <v>87</v>
      </c>
      <c r="O38" s="39">
        <v>0</v>
      </c>
      <c r="P38" s="39">
        <v>1</v>
      </c>
      <c r="Q38" s="39">
        <v>-4</v>
      </c>
      <c r="R38" s="40">
        <v>0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39">
        <v>36</v>
      </c>
      <c r="AD38" s="37" t="s">
        <v>84</v>
      </c>
      <c r="AE38" s="39">
        <v>1</v>
      </c>
      <c r="AF38" s="39">
        <v>1</v>
      </c>
      <c r="AG38" s="39">
        <v>-3</v>
      </c>
      <c r="AH38" s="40">
        <v>1</v>
      </c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39">
        <v>36</v>
      </c>
      <c r="AT38" s="41" t="s">
        <v>53</v>
      </c>
      <c r="AU38" s="39">
        <v>1</v>
      </c>
      <c r="AV38" s="39">
        <v>2</v>
      </c>
      <c r="AW38" s="39">
        <v>-4</v>
      </c>
      <c r="AX38" s="40">
        <v>1</v>
      </c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39">
        <v>36</v>
      </c>
      <c r="BJ38" s="41" t="s">
        <v>75</v>
      </c>
      <c r="BK38" s="39">
        <v>2</v>
      </c>
      <c r="BL38" s="39">
        <v>2</v>
      </c>
      <c r="BM38" s="39">
        <v>-6</v>
      </c>
      <c r="BN38" s="40">
        <v>2</v>
      </c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39">
        <v>36</v>
      </c>
      <c r="BZ38" s="41" t="s">
        <v>103</v>
      </c>
      <c r="CA38" s="39">
        <v>2</v>
      </c>
      <c r="CB38" s="39">
        <v>3</v>
      </c>
      <c r="CC38" s="39">
        <v>-1</v>
      </c>
      <c r="CD38" s="40">
        <v>2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</row>
    <row r="39" spans="1:96" ht="18" customHeight="1">
      <c r="A39" s="36">
        <v>37</v>
      </c>
      <c r="B39" s="37" t="s">
        <v>116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39">
        <v>37</v>
      </c>
      <c r="N39" s="41" t="s">
        <v>88</v>
      </c>
      <c r="O39" s="39">
        <v>0</v>
      </c>
      <c r="P39" s="39">
        <v>1</v>
      </c>
      <c r="Q39" s="39">
        <v>-4</v>
      </c>
      <c r="R39" s="40">
        <v>0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39">
        <v>37</v>
      </c>
      <c r="AD39" s="41" t="s">
        <v>45</v>
      </c>
      <c r="AE39" s="39">
        <v>1</v>
      </c>
      <c r="AF39" s="39">
        <v>1</v>
      </c>
      <c r="AG39" s="39">
        <v>-3</v>
      </c>
      <c r="AH39" s="40">
        <v>1</v>
      </c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39">
        <v>37</v>
      </c>
      <c r="AT39" s="41" t="s">
        <v>49</v>
      </c>
      <c r="AU39" s="39">
        <v>1</v>
      </c>
      <c r="AV39" s="39">
        <v>2</v>
      </c>
      <c r="AW39" s="39">
        <v>-6</v>
      </c>
      <c r="AX39" s="40">
        <v>1</v>
      </c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39">
        <v>37</v>
      </c>
      <c r="BJ39" s="41" t="s">
        <v>45</v>
      </c>
      <c r="BK39" s="39">
        <v>2</v>
      </c>
      <c r="BL39" s="39">
        <v>2</v>
      </c>
      <c r="BM39" s="39">
        <v>-8</v>
      </c>
      <c r="BN39" s="40">
        <v>2</v>
      </c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39">
        <v>37</v>
      </c>
      <c r="BZ39" s="41" t="s">
        <v>209</v>
      </c>
      <c r="CA39" s="39">
        <v>2</v>
      </c>
      <c r="CB39" s="39">
        <v>3</v>
      </c>
      <c r="CC39" s="39">
        <v>-6</v>
      </c>
      <c r="CD39" s="40">
        <v>2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</row>
    <row r="40" spans="1:96" ht="18" customHeight="1">
      <c r="A40" s="36">
        <v>38</v>
      </c>
      <c r="B40" s="41" t="s">
        <v>49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9">
        <v>38</v>
      </c>
      <c r="N40" s="41" t="s">
        <v>51</v>
      </c>
      <c r="O40" s="39">
        <v>0</v>
      </c>
      <c r="P40" s="39">
        <v>1</v>
      </c>
      <c r="Q40" s="39">
        <v>-4</v>
      </c>
      <c r="R40" s="40">
        <v>0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39">
        <v>38</v>
      </c>
      <c r="AD40" s="41" t="s">
        <v>103</v>
      </c>
      <c r="AE40" s="39">
        <v>1</v>
      </c>
      <c r="AF40" s="39">
        <v>1</v>
      </c>
      <c r="AG40" s="39">
        <v>-4</v>
      </c>
      <c r="AH40" s="40">
        <v>1</v>
      </c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39">
        <v>38</v>
      </c>
      <c r="AT40" s="41" t="s">
        <v>38</v>
      </c>
      <c r="AU40" s="39">
        <v>1</v>
      </c>
      <c r="AV40" s="39">
        <v>2</v>
      </c>
      <c r="AW40" s="39">
        <v>-7</v>
      </c>
      <c r="AX40" s="40">
        <v>1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39">
        <v>38</v>
      </c>
      <c r="BJ40" s="37" t="s">
        <v>98</v>
      </c>
      <c r="BK40" s="39">
        <v>2</v>
      </c>
      <c r="BL40" s="39">
        <v>2</v>
      </c>
      <c r="BM40" s="39">
        <v>-9</v>
      </c>
      <c r="BN40" s="40">
        <v>2</v>
      </c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39">
        <v>38</v>
      </c>
      <c r="BZ40" s="41" t="s">
        <v>51</v>
      </c>
      <c r="CA40" s="39">
        <v>2</v>
      </c>
      <c r="CB40" s="39">
        <v>3</v>
      </c>
      <c r="CC40" s="39">
        <v>-7</v>
      </c>
      <c r="CD40" s="40">
        <v>2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</row>
    <row r="41" spans="1:96" ht="18" customHeight="1">
      <c r="A41" s="36">
        <v>39</v>
      </c>
      <c r="B41" s="37" t="s">
        <v>223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9">
        <v>39</v>
      </c>
      <c r="N41" s="41" t="s">
        <v>32</v>
      </c>
      <c r="O41" s="39">
        <v>0</v>
      </c>
      <c r="P41" s="39">
        <v>1</v>
      </c>
      <c r="Q41" s="39">
        <v>-4</v>
      </c>
      <c r="R41" s="40">
        <v>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39">
        <v>39</v>
      </c>
      <c r="AD41" s="41" t="s">
        <v>37</v>
      </c>
      <c r="AE41" s="39">
        <v>1</v>
      </c>
      <c r="AF41" s="39">
        <v>1</v>
      </c>
      <c r="AG41" s="39">
        <v>-4</v>
      </c>
      <c r="AH41" s="40">
        <v>1</v>
      </c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39">
        <v>39</v>
      </c>
      <c r="AT41" s="41" t="s">
        <v>209</v>
      </c>
      <c r="AU41" s="39">
        <v>1</v>
      </c>
      <c r="AV41" s="39">
        <v>2</v>
      </c>
      <c r="AW41" s="39">
        <v>-7</v>
      </c>
      <c r="AX41" s="40">
        <v>1</v>
      </c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39">
        <v>39</v>
      </c>
      <c r="BJ41" s="41" t="s">
        <v>42</v>
      </c>
      <c r="BK41" s="39">
        <v>2</v>
      </c>
      <c r="BL41" s="39">
        <v>2</v>
      </c>
      <c r="BM41" s="39">
        <v>-9</v>
      </c>
      <c r="BN41" s="40">
        <v>2</v>
      </c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39">
        <v>39</v>
      </c>
      <c r="BZ41" s="41" t="s">
        <v>50</v>
      </c>
      <c r="CA41" s="39">
        <v>2</v>
      </c>
      <c r="CB41" s="39">
        <v>3</v>
      </c>
      <c r="CC41" s="39">
        <v>-12</v>
      </c>
      <c r="CD41" s="40">
        <v>2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</row>
    <row r="42" spans="1:96" ht="18" customHeight="1">
      <c r="A42" s="36">
        <v>40</v>
      </c>
      <c r="B42" s="41" t="s">
        <v>91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>
        <v>40</v>
      </c>
      <c r="N42" s="41" t="s">
        <v>40</v>
      </c>
      <c r="O42" s="39">
        <v>0</v>
      </c>
      <c r="P42" s="39">
        <v>1</v>
      </c>
      <c r="Q42" s="39">
        <v>-6</v>
      </c>
      <c r="R42" s="40">
        <v>0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39">
        <v>40</v>
      </c>
      <c r="AD42" s="41" t="s">
        <v>49</v>
      </c>
      <c r="AE42" s="39">
        <v>1</v>
      </c>
      <c r="AF42" s="39">
        <v>1</v>
      </c>
      <c r="AG42" s="39">
        <v>-5</v>
      </c>
      <c r="AH42" s="40">
        <v>1</v>
      </c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39">
        <v>40</v>
      </c>
      <c r="AT42" s="41" t="s">
        <v>93</v>
      </c>
      <c r="AU42" s="39">
        <v>1</v>
      </c>
      <c r="AV42" s="39">
        <v>2</v>
      </c>
      <c r="AW42" s="39">
        <v>-8</v>
      </c>
      <c r="AX42" s="40">
        <v>1</v>
      </c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39">
        <v>40</v>
      </c>
      <c r="BJ42" s="41" t="s">
        <v>37</v>
      </c>
      <c r="BK42" s="39">
        <v>2</v>
      </c>
      <c r="BL42" s="39">
        <v>2</v>
      </c>
      <c r="BM42" s="39">
        <v>-16</v>
      </c>
      <c r="BN42" s="40">
        <v>2</v>
      </c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39">
        <v>40</v>
      </c>
      <c r="BZ42" s="37" t="s">
        <v>96</v>
      </c>
      <c r="CA42" s="39">
        <v>2</v>
      </c>
      <c r="CB42" s="39">
        <v>3</v>
      </c>
      <c r="CC42" s="39">
        <v>-13</v>
      </c>
      <c r="CD42" s="40">
        <v>2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</row>
    <row r="43" spans="1:96" ht="18" customHeight="1">
      <c r="A43" s="36">
        <v>41</v>
      </c>
      <c r="B43" s="41" t="s">
        <v>35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39">
        <v>41</v>
      </c>
      <c r="N43" s="41" t="s">
        <v>90</v>
      </c>
      <c r="O43" s="39">
        <v>0</v>
      </c>
      <c r="P43" s="39">
        <v>1</v>
      </c>
      <c r="Q43" s="39">
        <v>-6</v>
      </c>
      <c r="R43" s="40">
        <v>0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39">
        <v>41</v>
      </c>
      <c r="AD43" s="41" t="s">
        <v>78</v>
      </c>
      <c r="AE43" s="39">
        <v>1</v>
      </c>
      <c r="AF43" s="39">
        <v>1</v>
      </c>
      <c r="AG43" s="39">
        <v>-6</v>
      </c>
      <c r="AH43" s="40">
        <v>1</v>
      </c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39">
        <v>41</v>
      </c>
      <c r="AT43" s="41" t="s">
        <v>103</v>
      </c>
      <c r="AU43" s="39">
        <v>1</v>
      </c>
      <c r="AV43" s="39">
        <v>2</v>
      </c>
      <c r="AW43" s="39">
        <v>-7</v>
      </c>
      <c r="AX43" s="40">
        <v>1</v>
      </c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39">
        <v>41</v>
      </c>
      <c r="BJ43" s="41" t="s">
        <v>210</v>
      </c>
      <c r="BK43" s="39">
        <v>1</v>
      </c>
      <c r="BL43" s="39">
        <v>3</v>
      </c>
      <c r="BM43" s="39">
        <v>-3</v>
      </c>
      <c r="BN43" s="40">
        <v>1</v>
      </c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39">
        <v>41</v>
      </c>
      <c r="BZ43" s="41" t="s">
        <v>102</v>
      </c>
      <c r="CA43" s="39">
        <v>2</v>
      </c>
      <c r="CB43" s="39">
        <v>3</v>
      </c>
      <c r="CC43" s="39">
        <v>-14</v>
      </c>
      <c r="CD43" s="40">
        <v>2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</row>
    <row r="44" spans="1:96" ht="18" customHeight="1">
      <c r="A44" s="36">
        <v>42</v>
      </c>
      <c r="B44" s="41" t="s">
        <v>210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>
        <v>42</v>
      </c>
      <c r="N44" s="41" t="s">
        <v>39</v>
      </c>
      <c r="O44" s="39">
        <v>0</v>
      </c>
      <c r="P44" s="39">
        <v>1</v>
      </c>
      <c r="Q44" s="39">
        <v>-6</v>
      </c>
      <c r="R44" s="40">
        <v>0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39">
        <v>42</v>
      </c>
      <c r="AD44" s="37" t="s">
        <v>223</v>
      </c>
      <c r="AE44" s="39">
        <v>1</v>
      </c>
      <c r="AF44" s="39">
        <v>1</v>
      </c>
      <c r="AG44" s="39">
        <v>-6</v>
      </c>
      <c r="AH44" s="40">
        <v>1</v>
      </c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39">
        <v>42</v>
      </c>
      <c r="AT44" s="37" t="s">
        <v>55</v>
      </c>
      <c r="AU44" s="39">
        <v>1</v>
      </c>
      <c r="AV44" s="39">
        <v>2</v>
      </c>
      <c r="AW44" s="39">
        <v>-8</v>
      </c>
      <c r="AX44" s="40">
        <v>1</v>
      </c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39">
        <v>42</v>
      </c>
      <c r="BJ44" s="41" t="s">
        <v>99</v>
      </c>
      <c r="BK44" s="39">
        <v>1</v>
      </c>
      <c r="BL44" s="39">
        <v>3</v>
      </c>
      <c r="BM44" s="39">
        <v>-4</v>
      </c>
      <c r="BN44" s="40">
        <v>1</v>
      </c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39">
        <v>42</v>
      </c>
      <c r="BZ44" s="41" t="s">
        <v>93</v>
      </c>
      <c r="CA44" s="39">
        <v>2</v>
      </c>
      <c r="CB44" s="39">
        <v>3</v>
      </c>
      <c r="CC44" s="39">
        <v>-14</v>
      </c>
      <c r="CD44" s="40">
        <v>2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</row>
    <row r="45" spans="1:96" ht="18" customHeight="1">
      <c r="A45" s="36">
        <v>43</v>
      </c>
      <c r="B45" s="41" t="s">
        <v>42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9">
        <v>43</v>
      </c>
      <c r="N45" s="41" t="s">
        <v>75</v>
      </c>
      <c r="O45" s="39">
        <v>0</v>
      </c>
      <c r="P45" s="39">
        <v>1</v>
      </c>
      <c r="Q45" s="39">
        <v>-6</v>
      </c>
      <c r="R45" s="40">
        <v>0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39">
        <v>43</v>
      </c>
      <c r="AD45" s="37" t="s">
        <v>77</v>
      </c>
      <c r="AE45" s="39">
        <v>1</v>
      </c>
      <c r="AF45" s="39">
        <v>1</v>
      </c>
      <c r="AG45" s="39">
        <v>-6</v>
      </c>
      <c r="AH45" s="40">
        <v>1</v>
      </c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39">
        <v>43</v>
      </c>
      <c r="AT45" s="37" t="s">
        <v>81</v>
      </c>
      <c r="AU45" s="39">
        <v>1</v>
      </c>
      <c r="AV45" s="39">
        <v>2</v>
      </c>
      <c r="AW45" s="39">
        <v>-9</v>
      </c>
      <c r="AX45" s="40">
        <v>1</v>
      </c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39">
        <v>43</v>
      </c>
      <c r="BJ45" s="41" t="s">
        <v>43</v>
      </c>
      <c r="BK45" s="39">
        <v>1</v>
      </c>
      <c r="BL45" s="39">
        <v>3</v>
      </c>
      <c r="BM45" s="39">
        <v>-7</v>
      </c>
      <c r="BN45" s="40">
        <v>1</v>
      </c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39">
        <v>43</v>
      </c>
      <c r="BZ45" s="41" t="s">
        <v>90</v>
      </c>
      <c r="CA45" s="39">
        <v>2</v>
      </c>
      <c r="CB45" s="39">
        <v>3</v>
      </c>
      <c r="CC45" s="39">
        <v>-14</v>
      </c>
      <c r="CD45" s="40">
        <v>2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</row>
    <row r="46" spans="1:96" ht="18" customHeight="1">
      <c r="A46" s="36">
        <v>44</v>
      </c>
      <c r="B46" s="41" t="s">
        <v>43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9">
        <v>44</v>
      </c>
      <c r="N46" s="41" t="s">
        <v>209</v>
      </c>
      <c r="O46" s="39">
        <v>0</v>
      </c>
      <c r="P46" s="39">
        <v>1</v>
      </c>
      <c r="Q46" s="39">
        <v>-7</v>
      </c>
      <c r="R46" s="40">
        <v>0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39">
        <v>44</v>
      </c>
      <c r="AD46" s="41" t="s">
        <v>34</v>
      </c>
      <c r="AE46" s="39">
        <v>1</v>
      </c>
      <c r="AF46" s="39">
        <v>1</v>
      </c>
      <c r="AG46" s="39">
        <v>-8</v>
      </c>
      <c r="AH46" s="40">
        <v>1</v>
      </c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39">
        <v>44</v>
      </c>
      <c r="AT46" s="41" t="s">
        <v>51</v>
      </c>
      <c r="AU46" s="39">
        <v>1</v>
      </c>
      <c r="AV46" s="39">
        <v>2</v>
      </c>
      <c r="AW46" s="39">
        <v>-10</v>
      </c>
      <c r="AX46" s="40">
        <v>1</v>
      </c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39">
        <v>44</v>
      </c>
      <c r="BJ46" s="41" t="s">
        <v>103</v>
      </c>
      <c r="BK46" s="39">
        <v>1</v>
      </c>
      <c r="BL46" s="39">
        <v>3</v>
      </c>
      <c r="BM46" s="39">
        <v>-10</v>
      </c>
      <c r="BN46" s="40">
        <v>1</v>
      </c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39">
        <v>44</v>
      </c>
      <c r="BZ46" s="41" t="s">
        <v>49</v>
      </c>
      <c r="CA46" s="39">
        <v>2</v>
      </c>
      <c r="CB46" s="39">
        <v>3</v>
      </c>
      <c r="CC46" s="39">
        <v>-15</v>
      </c>
      <c r="CD46" s="40">
        <v>2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</row>
    <row r="47" spans="1:96" ht="18" customHeight="1">
      <c r="A47" s="36">
        <v>45</v>
      </c>
      <c r="B47" s="41" t="s">
        <v>92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39">
        <v>45</v>
      </c>
      <c r="N47" s="41" t="s">
        <v>102</v>
      </c>
      <c r="O47" s="39">
        <v>0</v>
      </c>
      <c r="P47" s="39">
        <v>1</v>
      </c>
      <c r="Q47" s="39">
        <v>-7</v>
      </c>
      <c r="R47" s="40">
        <v>0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39">
        <v>45</v>
      </c>
      <c r="AD47" s="41" t="s">
        <v>42</v>
      </c>
      <c r="AE47" s="39">
        <v>1</v>
      </c>
      <c r="AF47" s="39">
        <v>1</v>
      </c>
      <c r="AG47" s="39">
        <v>-9</v>
      </c>
      <c r="AH47" s="40">
        <v>1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39">
        <v>45</v>
      </c>
      <c r="AT47" s="41" t="s">
        <v>102</v>
      </c>
      <c r="AU47" s="39">
        <v>1</v>
      </c>
      <c r="AV47" s="39">
        <v>2</v>
      </c>
      <c r="AW47" s="39">
        <v>-10</v>
      </c>
      <c r="AX47" s="40">
        <v>1</v>
      </c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39">
        <v>45</v>
      </c>
      <c r="BJ47" s="41" t="s">
        <v>38</v>
      </c>
      <c r="BK47" s="39">
        <v>1</v>
      </c>
      <c r="BL47" s="39">
        <v>3</v>
      </c>
      <c r="BM47" s="39">
        <v>-8</v>
      </c>
      <c r="BN47" s="40">
        <v>1</v>
      </c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39">
        <v>45</v>
      </c>
      <c r="BZ47" s="41" t="s">
        <v>45</v>
      </c>
      <c r="CA47" s="39">
        <v>2</v>
      </c>
      <c r="CB47" s="39">
        <v>3</v>
      </c>
      <c r="CC47" s="39">
        <v>-15</v>
      </c>
      <c r="CD47" s="40">
        <v>2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</row>
    <row r="48" spans="1:96" ht="18" customHeight="1">
      <c r="A48" s="36">
        <v>46</v>
      </c>
      <c r="B48" s="41" t="s">
        <v>32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39">
        <v>46</v>
      </c>
      <c r="N48" s="37" t="s">
        <v>224</v>
      </c>
      <c r="O48" s="39">
        <v>0</v>
      </c>
      <c r="P48" s="39">
        <v>1</v>
      </c>
      <c r="Q48" s="39">
        <v>-7</v>
      </c>
      <c r="R48" s="40">
        <v>0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39">
        <v>46</v>
      </c>
      <c r="AD48" s="41" t="s">
        <v>32</v>
      </c>
      <c r="AE48" s="39">
        <v>0</v>
      </c>
      <c r="AF48" s="39">
        <v>2</v>
      </c>
      <c r="AG48" s="39">
        <v>-8</v>
      </c>
      <c r="AH48" s="40">
        <v>0</v>
      </c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39">
        <v>46</v>
      </c>
      <c r="AT48" s="41" t="s">
        <v>50</v>
      </c>
      <c r="AU48" s="39">
        <v>1</v>
      </c>
      <c r="AV48" s="39">
        <v>2</v>
      </c>
      <c r="AW48" s="39">
        <v>-11</v>
      </c>
      <c r="AX48" s="40">
        <v>1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39">
        <v>46</v>
      </c>
      <c r="BJ48" s="37" t="s">
        <v>96</v>
      </c>
      <c r="BK48" s="39">
        <v>1</v>
      </c>
      <c r="BL48" s="39">
        <v>3</v>
      </c>
      <c r="BM48" s="39">
        <v>-14</v>
      </c>
      <c r="BN48" s="40">
        <v>1</v>
      </c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39">
        <v>46</v>
      </c>
      <c r="BZ48" s="41" t="s">
        <v>42</v>
      </c>
      <c r="CA48" s="39">
        <v>2</v>
      </c>
      <c r="CB48" s="39">
        <v>3</v>
      </c>
      <c r="CC48" s="39">
        <v>-18</v>
      </c>
      <c r="CD48" s="40">
        <v>2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</row>
    <row r="49" spans="1:96" ht="18" customHeight="1">
      <c r="A49" s="36">
        <v>47</v>
      </c>
      <c r="B49" s="41" t="s">
        <v>34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39">
        <v>47</v>
      </c>
      <c r="N49" s="41" t="s">
        <v>211</v>
      </c>
      <c r="O49" s="39">
        <v>0</v>
      </c>
      <c r="P49" s="39">
        <v>1</v>
      </c>
      <c r="Q49" s="39">
        <v>-7</v>
      </c>
      <c r="R49" s="40">
        <v>0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39">
        <v>47</v>
      </c>
      <c r="AD49" s="41" t="s">
        <v>43</v>
      </c>
      <c r="AE49" s="39">
        <v>0</v>
      </c>
      <c r="AF49" s="39">
        <v>2</v>
      </c>
      <c r="AG49" s="39">
        <v>-5</v>
      </c>
      <c r="AH49" s="40">
        <v>0</v>
      </c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39">
        <v>47</v>
      </c>
      <c r="AT49" s="41" t="s">
        <v>75</v>
      </c>
      <c r="AU49" s="39">
        <v>1</v>
      </c>
      <c r="AV49" s="39">
        <v>2</v>
      </c>
      <c r="AW49" s="39">
        <v>-11</v>
      </c>
      <c r="AX49" s="40">
        <v>1</v>
      </c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39">
        <v>47</v>
      </c>
      <c r="BJ49" s="37" t="s">
        <v>81</v>
      </c>
      <c r="BK49" s="39">
        <v>1</v>
      </c>
      <c r="BL49" s="39">
        <v>3</v>
      </c>
      <c r="BM49" s="39">
        <v>-14</v>
      </c>
      <c r="BN49" s="40">
        <v>1</v>
      </c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39">
        <v>47</v>
      </c>
      <c r="BZ49" s="41" t="s">
        <v>99</v>
      </c>
      <c r="CA49" s="39">
        <v>1</v>
      </c>
      <c r="CB49" s="39">
        <v>4</v>
      </c>
      <c r="CC49" s="39">
        <v>-9</v>
      </c>
      <c r="CD49" s="40">
        <v>1</v>
      </c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</row>
    <row r="50" spans="1:96" ht="18" customHeight="1">
      <c r="A50" s="36">
        <v>48</v>
      </c>
      <c r="B50" s="41" t="s">
        <v>44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39">
        <v>48</v>
      </c>
      <c r="N50" s="41" t="s">
        <v>86</v>
      </c>
      <c r="O50" s="39">
        <v>0</v>
      </c>
      <c r="P50" s="39">
        <v>1</v>
      </c>
      <c r="Q50" s="39">
        <v>-7</v>
      </c>
      <c r="R50" s="40">
        <v>0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39">
        <v>48</v>
      </c>
      <c r="AD50" s="41" t="s">
        <v>44</v>
      </c>
      <c r="AE50" s="39">
        <v>0</v>
      </c>
      <c r="AF50" s="39">
        <v>2</v>
      </c>
      <c r="AG50" s="39">
        <v>-9</v>
      </c>
      <c r="AH50" s="40">
        <v>0</v>
      </c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39">
        <v>48</v>
      </c>
      <c r="AT50" s="37" t="s">
        <v>77</v>
      </c>
      <c r="AU50" s="39">
        <v>1</v>
      </c>
      <c r="AV50" s="39">
        <v>2</v>
      </c>
      <c r="AW50" s="39">
        <v>-12</v>
      </c>
      <c r="AX50" s="40">
        <v>1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39">
        <v>48</v>
      </c>
      <c r="BJ50" s="41" t="s">
        <v>102</v>
      </c>
      <c r="BK50" s="39">
        <v>1</v>
      </c>
      <c r="BL50" s="39">
        <v>3</v>
      </c>
      <c r="BM50" s="39">
        <v>-15</v>
      </c>
      <c r="BN50" s="40">
        <v>1</v>
      </c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39">
        <v>48</v>
      </c>
      <c r="BZ50" s="41" t="s">
        <v>38</v>
      </c>
      <c r="CA50" s="39">
        <v>1</v>
      </c>
      <c r="CB50" s="39">
        <v>4</v>
      </c>
      <c r="CC50" s="39">
        <v>-9</v>
      </c>
      <c r="CD50" s="40">
        <v>1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</row>
    <row r="51" spans="1:96" ht="18" customHeight="1">
      <c r="A51" s="36">
        <v>49</v>
      </c>
      <c r="B51" s="37" t="s">
        <v>83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39">
        <v>49</v>
      </c>
      <c r="N51" s="37" t="s">
        <v>55</v>
      </c>
      <c r="O51" s="39">
        <v>0</v>
      </c>
      <c r="P51" s="39">
        <v>1</v>
      </c>
      <c r="Q51" s="39">
        <v>-7</v>
      </c>
      <c r="R51" s="40">
        <v>0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39">
        <v>49</v>
      </c>
      <c r="AD51" s="37" t="s">
        <v>55</v>
      </c>
      <c r="AE51" s="39">
        <v>0</v>
      </c>
      <c r="AF51" s="39">
        <v>2</v>
      </c>
      <c r="AG51" s="39">
        <v>-11</v>
      </c>
      <c r="AH51" s="40">
        <v>0</v>
      </c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39">
        <v>49</v>
      </c>
      <c r="AT51" s="41" t="s">
        <v>42</v>
      </c>
      <c r="AU51" s="39">
        <v>1</v>
      </c>
      <c r="AV51" s="39">
        <v>2</v>
      </c>
      <c r="AW51" s="39">
        <v>-15</v>
      </c>
      <c r="AX51" s="40">
        <v>1</v>
      </c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39">
        <v>49</v>
      </c>
      <c r="BJ51" s="37" t="s">
        <v>77</v>
      </c>
      <c r="BK51" s="39">
        <v>1</v>
      </c>
      <c r="BL51" s="39">
        <v>3</v>
      </c>
      <c r="BM51" s="39">
        <v>-17</v>
      </c>
      <c r="BN51" s="40">
        <v>1</v>
      </c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39">
        <v>49</v>
      </c>
      <c r="BZ51" s="37" t="s">
        <v>81</v>
      </c>
      <c r="CA51" s="39">
        <v>1</v>
      </c>
      <c r="CB51" s="39">
        <v>4</v>
      </c>
      <c r="CC51" s="39">
        <v>-15</v>
      </c>
      <c r="CD51" s="40">
        <v>1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</row>
    <row r="52" spans="1:96" ht="18" customHeight="1">
      <c r="A52" s="36">
        <v>50</v>
      </c>
      <c r="B52" s="41" t="s">
        <v>50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9">
        <v>50</v>
      </c>
      <c r="N52" s="41" t="s">
        <v>45</v>
      </c>
      <c r="O52" s="39">
        <v>0</v>
      </c>
      <c r="P52" s="39">
        <v>1</v>
      </c>
      <c r="Q52" s="39">
        <v>-7</v>
      </c>
      <c r="R52" s="40">
        <v>0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39">
        <v>50</v>
      </c>
      <c r="AD52" s="41" t="s">
        <v>212</v>
      </c>
      <c r="AE52" s="39">
        <v>0</v>
      </c>
      <c r="AF52" s="39">
        <v>2</v>
      </c>
      <c r="AG52" s="39">
        <v>-12</v>
      </c>
      <c r="AH52" s="40">
        <v>0</v>
      </c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39">
        <v>50</v>
      </c>
      <c r="AT52" s="41" t="s">
        <v>90</v>
      </c>
      <c r="AU52" s="39">
        <v>1</v>
      </c>
      <c r="AV52" s="39">
        <v>2</v>
      </c>
      <c r="AW52" s="39">
        <v>-15</v>
      </c>
      <c r="AX52" s="40">
        <v>1</v>
      </c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39">
        <v>50</v>
      </c>
      <c r="BJ52" s="41" t="s">
        <v>93</v>
      </c>
      <c r="BK52" s="39">
        <v>1</v>
      </c>
      <c r="BL52" s="39">
        <v>3</v>
      </c>
      <c r="BM52" s="39">
        <v>-21</v>
      </c>
      <c r="BN52" s="40">
        <v>1</v>
      </c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39">
        <v>50</v>
      </c>
      <c r="BZ52" s="41" t="s">
        <v>43</v>
      </c>
      <c r="CA52" s="39">
        <v>1</v>
      </c>
      <c r="CB52" s="39">
        <v>4</v>
      </c>
      <c r="CC52" s="39">
        <v>-16</v>
      </c>
      <c r="CD52" s="40">
        <v>1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</row>
    <row r="53" spans="1:96" ht="18" customHeight="1">
      <c r="A53" s="36">
        <v>51</v>
      </c>
      <c r="B53" s="41" t="s">
        <v>39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9">
        <v>51</v>
      </c>
      <c r="N53" s="37" t="s">
        <v>222</v>
      </c>
      <c r="O53" s="39">
        <v>0</v>
      </c>
      <c r="P53" s="39">
        <v>1</v>
      </c>
      <c r="Q53" s="39">
        <v>-9</v>
      </c>
      <c r="R53" s="40">
        <v>0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39">
        <v>51</v>
      </c>
      <c r="AD53" s="41" t="s">
        <v>51</v>
      </c>
      <c r="AE53" s="39">
        <v>0</v>
      </c>
      <c r="AF53" s="39">
        <v>2</v>
      </c>
      <c r="AG53" s="39">
        <v>-12</v>
      </c>
      <c r="AH53" s="40">
        <v>0</v>
      </c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39">
        <v>51</v>
      </c>
      <c r="AT53" s="37" t="s">
        <v>104</v>
      </c>
      <c r="AU53" s="39">
        <v>1</v>
      </c>
      <c r="AV53" s="39">
        <v>2</v>
      </c>
      <c r="AW53" s="39">
        <v>-18</v>
      </c>
      <c r="AX53" s="40">
        <v>1</v>
      </c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39">
        <v>51</v>
      </c>
      <c r="BJ53" s="41" t="s">
        <v>90</v>
      </c>
      <c r="BK53" s="39">
        <v>1</v>
      </c>
      <c r="BL53" s="39">
        <v>3</v>
      </c>
      <c r="BM53" s="39">
        <v>-21</v>
      </c>
      <c r="BN53" s="40">
        <v>1</v>
      </c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39">
        <v>51</v>
      </c>
      <c r="BZ53" s="37" t="s">
        <v>77</v>
      </c>
      <c r="CA53" s="39">
        <v>1</v>
      </c>
      <c r="CB53" s="39">
        <v>4</v>
      </c>
      <c r="CC53" s="39">
        <v>-24</v>
      </c>
      <c r="CD53" s="40">
        <v>1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</row>
    <row r="54" spans="1:96" ht="18" customHeight="1">
      <c r="A54" s="36">
        <v>52</v>
      </c>
      <c r="B54" s="41" t="s">
        <v>37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9">
        <v>52</v>
      </c>
      <c r="N54" s="41" t="s">
        <v>49</v>
      </c>
      <c r="O54" s="39">
        <v>0</v>
      </c>
      <c r="P54" s="39">
        <v>1</v>
      </c>
      <c r="Q54" s="39">
        <v>-9</v>
      </c>
      <c r="R54" s="40">
        <v>0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39">
        <v>52</v>
      </c>
      <c r="AD54" s="41" t="s">
        <v>210</v>
      </c>
      <c r="AE54" s="39">
        <v>0</v>
      </c>
      <c r="AF54" s="39">
        <v>2</v>
      </c>
      <c r="AG54" s="39">
        <v>-12</v>
      </c>
      <c r="AH54" s="40">
        <v>0</v>
      </c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39">
        <v>52</v>
      </c>
      <c r="AT54" s="41" t="s">
        <v>210</v>
      </c>
      <c r="AU54" s="39">
        <v>0</v>
      </c>
      <c r="AV54" s="39">
        <v>3</v>
      </c>
      <c r="AW54" s="39">
        <v>-13</v>
      </c>
      <c r="AX54" s="40">
        <v>0</v>
      </c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39">
        <v>52</v>
      </c>
      <c r="BJ54" s="37" t="s">
        <v>104</v>
      </c>
      <c r="BK54" s="39">
        <v>1</v>
      </c>
      <c r="BL54" s="39">
        <v>3</v>
      </c>
      <c r="BM54" s="39">
        <v>-28</v>
      </c>
      <c r="BN54" s="40">
        <v>1</v>
      </c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39">
        <v>52</v>
      </c>
      <c r="BZ54" s="37" t="s">
        <v>104</v>
      </c>
      <c r="CA54" s="39">
        <v>1</v>
      </c>
      <c r="CB54" s="39">
        <v>4</v>
      </c>
      <c r="CC54" s="39">
        <v>-35</v>
      </c>
      <c r="CD54" s="40">
        <v>1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</row>
    <row r="55" spans="1:96" ht="18" customHeight="1">
      <c r="A55" s="36">
        <v>53</v>
      </c>
      <c r="B55" s="41" t="s">
        <v>38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39">
        <v>53</v>
      </c>
      <c r="N55" s="37" t="s">
        <v>223</v>
      </c>
      <c r="O55" s="39">
        <v>0</v>
      </c>
      <c r="P55" s="39">
        <v>1</v>
      </c>
      <c r="Q55" s="39">
        <v>-9</v>
      </c>
      <c r="R55" s="40">
        <v>0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39">
        <v>53</v>
      </c>
      <c r="AD55" s="37" t="s">
        <v>222</v>
      </c>
      <c r="AE55" s="39">
        <v>0</v>
      </c>
      <c r="AF55" s="39">
        <v>2</v>
      </c>
      <c r="AG55" s="39">
        <v>-13</v>
      </c>
      <c r="AH55" s="40">
        <v>0</v>
      </c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</row>
    <row r="56" spans="1:96" ht="18" customHeight="1">
      <c r="A56" s="36">
        <v>54</v>
      </c>
      <c r="B56" s="41" t="s">
        <v>100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39">
        <v>54</v>
      </c>
      <c r="N56" s="41" t="s">
        <v>210</v>
      </c>
      <c r="O56" s="39">
        <v>0</v>
      </c>
      <c r="P56" s="39">
        <v>1</v>
      </c>
      <c r="Q56" s="39">
        <v>-9</v>
      </c>
      <c r="R56" s="40">
        <v>0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39">
        <v>54</v>
      </c>
      <c r="AD56" s="41" t="s">
        <v>75</v>
      </c>
      <c r="AE56" s="39">
        <v>0</v>
      </c>
      <c r="AF56" s="39">
        <v>2</v>
      </c>
      <c r="AG56" s="39">
        <v>-15</v>
      </c>
      <c r="AH56" s="40">
        <v>0</v>
      </c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</row>
    <row r="57" spans="1:96" ht="18" customHeight="1">
      <c r="A57" s="36">
        <v>55</v>
      </c>
      <c r="B57" s="37" t="s">
        <v>97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9">
        <v>55</v>
      </c>
      <c r="N57" s="37" t="s">
        <v>104</v>
      </c>
      <c r="O57" s="39">
        <v>0</v>
      </c>
      <c r="P57" s="39">
        <v>1</v>
      </c>
      <c r="Q57" s="39">
        <v>-10</v>
      </c>
      <c r="R57" s="40">
        <v>0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39">
        <v>55</v>
      </c>
      <c r="AD57" s="41" t="s">
        <v>89</v>
      </c>
      <c r="AE57" s="39">
        <v>0</v>
      </c>
      <c r="AF57" s="39">
        <v>2</v>
      </c>
      <c r="AG57" s="39">
        <v>-15</v>
      </c>
      <c r="AH57" s="40">
        <v>0</v>
      </c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</row>
    <row r="58" spans="1:96" ht="18" customHeight="1">
      <c r="A58" s="36">
        <v>56</v>
      </c>
      <c r="B58" s="41" t="s">
        <v>36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39">
        <v>56</v>
      </c>
      <c r="N58" s="41" t="s">
        <v>53</v>
      </c>
      <c r="O58" s="39">
        <v>0</v>
      </c>
      <c r="P58" s="39">
        <v>1</v>
      </c>
      <c r="Q58" s="39">
        <v>-10</v>
      </c>
      <c r="R58" s="40">
        <v>0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39">
        <v>56</v>
      </c>
      <c r="AD58" s="41" t="s">
        <v>90</v>
      </c>
      <c r="AE58" s="39">
        <v>0</v>
      </c>
      <c r="AF58" s="39">
        <v>2</v>
      </c>
      <c r="AG58" s="39">
        <v>-16</v>
      </c>
      <c r="AH58" s="40">
        <v>0</v>
      </c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</row>
    <row r="59" spans="1:96" ht="18" customHeight="1">
      <c r="A59" s="36">
        <v>57</v>
      </c>
      <c r="B59" s="41" t="s">
        <v>78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39">
        <v>57</v>
      </c>
      <c r="N59" s="41" t="s">
        <v>89</v>
      </c>
      <c r="O59" s="39">
        <v>0</v>
      </c>
      <c r="P59" s="39">
        <v>1</v>
      </c>
      <c r="Q59" s="39">
        <v>-10</v>
      </c>
      <c r="R59" s="40">
        <v>0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39">
        <v>57</v>
      </c>
      <c r="AD59" s="41" t="s">
        <v>102</v>
      </c>
      <c r="AE59" s="39">
        <v>0</v>
      </c>
      <c r="AF59" s="39">
        <v>2</v>
      </c>
      <c r="AG59" s="39">
        <v>-17</v>
      </c>
      <c r="AH59" s="40">
        <v>0</v>
      </c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</row>
    <row r="60" spans="1:96" ht="18" customHeight="1">
      <c r="A60" s="36">
        <v>58</v>
      </c>
      <c r="B60" s="41" t="s">
        <v>75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39">
        <v>58</v>
      </c>
      <c r="N60" s="37" t="s">
        <v>77</v>
      </c>
      <c r="O60" s="39">
        <v>0</v>
      </c>
      <c r="P60" s="39">
        <v>1</v>
      </c>
      <c r="Q60" s="39">
        <v>-11</v>
      </c>
      <c r="R60" s="40">
        <v>0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39">
        <v>58</v>
      </c>
      <c r="AD60" s="41" t="s">
        <v>211</v>
      </c>
      <c r="AE60" s="39">
        <v>0</v>
      </c>
      <c r="AF60" s="39">
        <v>2</v>
      </c>
      <c r="AG60" s="39">
        <v>-19</v>
      </c>
      <c r="AH60" s="40">
        <v>0</v>
      </c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</row>
    <row r="61" spans="1:96" ht="18" customHeight="1">
      <c r="A61" s="36">
        <v>59</v>
      </c>
      <c r="B61" s="41" t="s">
        <v>45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39">
        <v>59</v>
      </c>
      <c r="N61" s="41" t="s">
        <v>50</v>
      </c>
      <c r="O61" s="39">
        <v>0</v>
      </c>
      <c r="P61" s="39">
        <v>1</v>
      </c>
      <c r="Q61" s="39">
        <v>-12</v>
      </c>
      <c r="R61" s="40">
        <v>0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39">
        <v>59</v>
      </c>
      <c r="AD61" s="37" t="s">
        <v>97</v>
      </c>
      <c r="AE61" s="39">
        <v>0</v>
      </c>
      <c r="AF61" s="39">
        <v>2</v>
      </c>
      <c r="AG61" s="39">
        <v>-22</v>
      </c>
      <c r="AH61" s="40">
        <v>0</v>
      </c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</row>
    <row r="62" spans="1:96" ht="18" customHeight="1">
      <c r="A62" s="36">
        <v>60</v>
      </c>
      <c r="B62" s="37" t="s">
        <v>117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39">
        <v>60</v>
      </c>
      <c r="N62" s="37" t="s">
        <v>97</v>
      </c>
      <c r="O62" s="39">
        <v>0</v>
      </c>
      <c r="P62" s="39">
        <v>1</v>
      </c>
      <c r="Q62" s="39">
        <v>-12</v>
      </c>
      <c r="R62" s="40">
        <v>0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39">
        <v>60</v>
      </c>
      <c r="AD62" s="37" t="s">
        <v>104</v>
      </c>
      <c r="AE62" s="39">
        <v>0</v>
      </c>
      <c r="AF62" s="39">
        <v>2</v>
      </c>
      <c r="AG62" s="39">
        <v>-23</v>
      </c>
      <c r="AH62" s="40">
        <v>0</v>
      </c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</row>
    <row r="63" spans="1:96" ht="18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</row>
    <row r="64" spans="1:96" ht="18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</row>
    <row r="65" spans="1:96" ht="18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</row>
    <row r="66" spans="1:96" ht="18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</row>
    <row r="67" spans="1:96" ht="18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</row>
    <row r="68" spans="1:96" ht="18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</row>
    <row r="69" spans="1:96" ht="18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</row>
    <row r="70" spans="1:96" ht="18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</row>
    <row r="71" spans="1:96" ht="18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</row>
    <row r="72" spans="1:96" ht="18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</row>
    <row r="73" spans="1:96" ht="18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</row>
    <row r="74" spans="1:96" ht="18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</row>
    <row r="75" spans="1:96" ht="18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</row>
    <row r="76" spans="1:96" ht="18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</row>
    <row r="77" spans="1:96" ht="18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</row>
    <row r="78" spans="1:96" ht="18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</row>
    <row r="79" spans="1:96" ht="18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</row>
    <row r="80" spans="1:96" ht="18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</row>
    <row r="81" spans="1:96" ht="18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</row>
    <row r="82" spans="1:96" ht="18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</row>
    <row r="83" spans="1:96" ht="18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</row>
    <row r="84" spans="1:96" ht="18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</row>
    <row r="85" spans="1:96" ht="18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</row>
    <row r="86" spans="1:96" ht="18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</row>
    <row r="87" spans="1:96" ht="18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</row>
    <row r="88" spans="1:96" ht="18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</row>
  </sheetData>
  <sheetProtection password="CFE5" sheet="1" objects="1" scenarios="1"/>
  <mergeCells count="11">
    <mergeCell ref="CL11:CM11"/>
    <mergeCell ref="CO11:CR11"/>
    <mergeCell ref="CL12:CM12"/>
    <mergeCell ref="CO12:CR12"/>
    <mergeCell ref="CF1:CH1"/>
    <mergeCell ref="BQ1:BW1"/>
    <mergeCell ref="U1:AA1"/>
    <mergeCell ref="A1:B1"/>
    <mergeCell ref="E1:K1"/>
    <mergeCell ref="AK1:AQ1"/>
    <mergeCell ref="BA1:BG1"/>
  </mergeCells>
  <printOptions horizontalCentered="1" verticalCentered="1"/>
  <pageMargins left="0.15748031496062992" right="0.1968503937007874" top="0.2362204724409449" bottom="0.2755905511811024" header="0.15748031496062992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54DED"/>
  </sheetPr>
  <dimension ref="A1:CR89"/>
  <sheetViews>
    <sheetView zoomScale="85" zoomScaleNormal="85" zoomScalePageLayoutView="0" workbookViewId="0" topLeftCell="CE14">
      <selection activeCell="CO26" sqref="CO26"/>
    </sheetView>
  </sheetViews>
  <sheetFormatPr defaultColWidth="9.140625" defaultRowHeight="18" customHeight="1"/>
  <cols>
    <col min="1" max="1" width="5.7109375" style="28" customWidth="1"/>
    <col min="2" max="2" width="51.00390625" style="28" customWidth="1"/>
    <col min="3" max="3" width="3.7109375" style="28" customWidth="1"/>
    <col min="4" max="4" width="44.140625" style="28" customWidth="1"/>
    <col min="5" max="5" width="6.140625" style="28" customWidth="1"/>
    <col min="6" max="9" width="5.7109375" style="28" customWidth="1"/>
    <col min="10" max="10" width="6.140625" style="28" customWidth="1"/>
    <col min="11" max="11" width="44.7109375" style="28" customWidth="1"/>
    <col min="12" max="12" width="3.7109375" style="28" customWidth="1"/>
    <col min="13" max="13" width="5.7109375" style="28" customWidth="1"/>
    <col min="14" max="14" width="45.7109375" style="28" customWidth="1"/>
    <col min="15" max="17" width="5.7109375" style="28" customWidth="1"/>
    <col min="18" max="18" width="8.7109375" style="28" customWidth="1"/>
    <col min="19" max="19" width="3.7109375" style="28" customWidth="1"/>
    <col min="20" max="20" width="45.7109375" style="28" customWidth="1"/>
    <col min="21" max="21" width="6.140625" style="28" customWidth="1"/>
    <col min="22" max="25" width="5.7109375" style="28" customWidth="1"/>
    <col min="26" max="26" width="6.140625" style="28" customWidth="1"/>
    <col min="27" max="27" width="45.7109375" style="28" customWidth="1"/>
    <col min="28" max="28" width="3.7109375" style="28" customWidth="1"/>
    <col min="29" max="29" width="5.7109375" style="28" customWidth="1"/>
    <col min="30" max="30" width="45.7109375" style="28" customWidth="1"/>
    <col min="31" max="33" width="5.7109375" style="28" customWidth="1"/>
    <col min="34" max="34" width="8.7109375" style="28" customWidth="1"/>
    <col min="35" max="35" width="3.7109375" style="28" customWidth="1"/>
    <col min="36" max="36" width="45.7109375" style="28" customWidth="1"/>
    <col min="37" max="37" width="6.140625" style="28" customWidth="1"/>
    <col min="38" max="41" width="5.7109375" style="28" customWidth="1"/>
    <col min="42" max="42" width="6.140625" style="28" customWidth="1"/>
    <col min="43" max="43" width="45.7109375" style="28" customWidth="1"/>
    <col min="44" max="44" width="3.7109375" style="28" customWidth="1"/>
    <col min="45" max="45" width="5.7109375" style="28" customWidth="1"/>
    <col min="46" max="46" width="45.7109375" style="28" customWidth="1"/>
    <col min="47" max="49" width="5.7109375" style="28" customWidth="1"/>
    <col min="50" max="50" width="8.7109375" style="28" customWidth="1"/>
    <col min="51" max="51" width="3.7109375" style="28" customWidth="1"/>
    <col min="52" max="52" width="45.7109375" style="28" customWidth="1"/>
    <col min="53" max="53" width="6.140625" style="28" customWidth="1"/>
    <col min="54" max="57" width="5.7109375" style="28" customWidth="1"/>
    <col min="58" max="58" width="6.140625" style="28" customWidth="1"/>
    <col min="59" max="59" width="45.7109375" style="28" customWidth="1"/>
    <col min="60" max="60" width="3.7109375" style="28" customWidth="1"/>
    <col min="61" max="61" width="5.7109375" style="28" customWidth="1"/>
    <col min="62" max="62" width="45.7109375" style="28" customWidth="1"/>
    <col min="63" max="65" width="5.7109375" style="28" customWidth="1"/>
    <col min="66" max="66" width="8.7109375" style="28" customWidth="1"/>
    <col min="67" max="67" width="3.7109375" style="28" customWidth="1"/>
    <col min="68" max="68" width="45.7109375" style="28" customWidth="1"/>
    <col min="69" max="69" width="6.140625" style="28" customWidth="1"/>
    <col min="70" max="73" width="5.7109375" style="28" customWidth="1"/>
    <col min="74" max="74" width="6.140625" style="28" customWidth="1"/>
    <col min="75" max="75" width="45.7109375" style="28" customWidth="1"/>
    <col min="76" max="76" width="3.7109375" style="28" customWidth="1"/>
    <col min="77" max="77" width="5.7109375" style="28" customWidth="1"/>
    <col min="78" max="78" width="45.7109375" style="28" customWidth="1"/>
    <col min="79" max="81" width="5.7109375" style="28" customWidth="1"/>
    <col min="82" max="82" width="8.7109375" style="28" customWidth="1"/>
    <col min="83" max="83" width="7.140625" style="28" customWidth="1"/>
    <col min="84" max="84" width="9.140625" style="28" customWidth="1"/>
    <col min="85" max="85" width="26.00390625" style="28" customWidth="1"/>
    <col min="86" max="86" width="6.140625" style="28" customWidth="1"/>
    <col min="87" max="87" width="25.8515625" style="28" customWidth="1"/>
    <col min="88" max="88" width="3.8515625" style="28" customWidth="1"/>
    <col min="89" max="89" width="5.7109375" style="28" customWidth="1"/>
    <col min="90" max="90" width="24.57421875" style="28" customWidth="1"/>
    <col min="91" max="91" width="5.7109375" style="28" customWidth="1"/>
    <col min="92" max="92" width="16.7109375" style="28" customWidth="1"/>
    <col min="93" max="93" width="6.8515625" style="28" customWidth="1"/>
    <col min="94" max="94" width="5.7109375" style="28" customWidth="1"/>
    <col min="95" max="95" width="18.00390625" style="28" customWidth="1"/>
    <col min="96" max="16384" width="9.140625" style="28" customWidth="1"/>
  </cols>
  <sheetData>
    <row r="1" spans="1:96" ht="18" customHeight="1">
      <c r="A1" s="129" t="s">
        <v>4</v>
      </c>
      <c r="B1" s="129"/>
      <c r="C1" s="20"/>
      <c r="D1" s="21" t="s">
        <v>5</v>
      </c>
      <c r="E1" s="129" t="s">
        <v>19</v>
      </c>
      <c r="F1" s="129"/>
      <c r="G1" s="129"/>
      <c r="H1" s="129"/>
      <c r="I1" s="129"/>
      <c r="J1" s="129"/>
      <c r="K1" s="129"/>
      <c r="L1" s="22"/>
      <c r="M1" s="23"/>
      <c r="N1" s="24" t="s">
        <v>8</v>
      </c>
      <c r="O1" s="23"/>
      <c r="P1" s="23"/>
      <c r="Q1" s="23"/>
      <c r="R1" s="23"/>
      <c r="S1" s="25"/>
      <c r="T1" s="21" t="s">
        <v>7</v>
      </c>
      <c r="U1" s="129" t="s">
        <v>19</v>
      </c>
      <c r="V1" s="129"/>
      <c r="W1" s="129"/>
      <c r="X1" s="129"/>
      <c r="Y1" s="129"/>
      <c r="Z1" s="129"/>
      <c r="AA1" s="129"/>
      <c r="AB1" s="26"/>
      <c r="AC1" s="23"/>
      <c r="AD1" s="24" t="s">
        <v>9</v>
      </c>
      <c r="AE1" s="23"/>
      <c r="AF1" s="23"/>
      <c r="AG1" s="23"/>
      <c r="AH1" s="23"/>
      <c r="AI1" s="20"/>
      <c r="AJ1" s="73" t="s">
        <v>10</v>
      </c>
      <c r="AK1" s="73" t="s">
        <v>19</v>
      </c>
      <c r="AL1" s="73"/>
      <c r="AM1" s="73"/>
      <c r="AN1" s="73"/>
      <c r="AO1" s="73"/>
      <c r="AP1" s="73"/>
      <c r="AQ1" s="73"/>
      <c r="AR1" s="20"/>
      <c r="AS1" s="23"/>
      <c r="AT1" s="24" t="s">
        <v>11</v>
      </c>
      <c r="AU1" s="23"/>
      <c r="AV1" s="23"/>
      <c r="AW1" s="23"/>
      <c r="AX1" s="23"/>
      <c r="AY1" s="20"/>
      <c r="AZ1" s="21" t="s">
        <v>12</v>
      </c>
      <c r="BA1" s="129" t="s">
        <v>19</v>
      </c>
      <c r="BB1" s="129"/>
      <c r="BC1" s="129"/>
      <c r="BD1" s="129"/>
      <c r="BE1" s="129"/>
      <c r="BF1" s="129"/>
      <c r="BG1" s="129"/>
      <c r="BH1" s="20"/>
      <c r="BI1" s="23"/>
      <c r="BJ1" s="24" t="s">
        <v>13</v>
      </c>
      <c r="BK1" s="23"/>
      <c r="BL1" s="23"/>
      <c r="BM1" s="23"/>
      <c r="BN1" s="23"/>
      <c r="BO1" s="20"/>
      <c r="BP1" s="21" t="s">
        <v>14</v>
      </c>
      <c r="BQ1" s="129" t="s">
        <v>19</v>
      </c>
      <c r="BR1" s="129"/>
      <c r="BS1" s="129"/>
      <c r="BT1" s="129"/>
      <c r="BU1" s="129"/>
      <c r="BV1" s="129"/>
      <c r="BW1" s="129"/>
      <c r="BX1" s="20"/>
      <c r="BY1" s="23"/>
      <c r="BZ1" s="24" t="s">
        <v>15</v>
      </c>
      <c r="CA1" s="23"/>
      <c r="CB1" s="23"/>
      <c r="CC1" s="23"/>
      <c r="CD1" s="23"/>
      <c r="CE1" s="27"/>
      <c r="CF1" s="130" t="s">
        <v>305</v>
      </c>
      <c r="CG1" s="130"/>
      <c r="CH1" s="130"/>
      <c r="CI1" s="27"/>
      <c r="CJ1" s="27"/>
      <c r="CK1" s="27"/>
      <c r="CL1" s="27"/>
      <c r="CM1" s="27"/>
      <c r="CN1" s="27"/>
      <c r="CO1" s="27"/>
      <c r="CP1" s="27"/>
      <c r="CQ1" s="27"/>
      <c r="CR1" s="27"/>
    </row>
    <row r="2" spans="1:96" ht="28.5" customHeight="1">
      <c r="A2" s="29" t="s">
        <v>3</v>
      </c>
      <c r="B2" s="29" t="s">
        <v>0</v>
      </c>
      <c r="C2" s="30"/>
      <c r="D2" s="31" t="s">
        <v>1</v>
      </c>
      <c r="E2" s="29" t="s">
        <v>16</v>
      </c>
      <c r="F2" s="29" t="s">
        <v>17</v>
      </c>
      <c r="G2" s="29" t="s">
        <v>27</v>
      </c>
      <c r="H2" s="29" t="s">
        <v>27</v>
      </c>
      <c r="I2" s="29" t="s">
        <v>17</v>
      </c>
      <c r="J2" s="29" t="s">
        <v>16</v>
      </c>
      <c r="K2" s="32" t="s">
        <v>2</v>
      </c>
      <c r="L2" s="33"/>
      <c r="M2" s="34" t="s">
        <v>3</v>
      </c>
      <c r="N2" s="32" t="s">
        <v>0</v>
      </c>
      <c r="O2" s="34" t="s">
        <v>28</v>
      </c>
      <c r="P2" s="34" t="s">
        <v>29</v>
      </c>
      <c r="Q2" s="34" t="s">
        <v>18</v>
      </c>
      <c r="R2" s="35" t="s">
        <v>6</v>
      </c>
      <c r="S2" s="26"/>
      <c r="T2" s="31" t="s">
        <v>1</v>
      </c>
      <c r="U2" s="29" t="s">
        <v>16</v>
      </c>
      <c r="V2" s="29" t="s">
        <v>17</v>
      </c>
      <c r="W2" s="29" t="s">
        <v>27</v>
      </c>
      <c r="X2" s="29" t="s">
        <v>27</v>
      </c>
      <c r="Y2" s="29" t="s">
        <v>17</v>
      </c>
      <c r="Z2" s="29" t="s">
        <v>16</v>
      </c>
      <c r="AA2" s="32" t="s">
        <v>2</v>
      </c>
      <c r="AB2" s="26"/>
      <c r="AC2" s="34" t="s">
        <v>3</v>
      </c>
      <c r="AD2" s="32" t="s">
        <v>0</v>
      </c>
      <c r="AE2" s="34" t="s">
        <v>28</v>
      </c>
      <c r="AF2" s="34" t="s">
        <v>29</v>
      </c>
      <c r="AG2" s="34" t="s">
        <v>18</v>
      </c>
      <c r="AH2" s="35" t="s">
        <v>6</v>
      </c>
      <c r="AI2" s="30"/>
      <c r="AJ2" s="74" t="s">
        <v>1</v>
      </c>
      <c r="AK2" s="75" t="s">
        <v>16</v>
      </c>
      <c r="AL2" s="75" t="s">
        <v>17</v>
      </c>
      <c r="AM2" s="75" t="s">
        <v>27</v>
      </c>
      <c r="AN2" s="75" t="s">
        <v>27</v>
      </c>
      <c r="AO2" s="75" t="s">
        <v>17</v>
      </c>
      <c r="AP2" s="75" t="s">
        <v>16</v>
      </c>
      <c r="AQ2" s="76" t="s">
        <v>2</v>
      </c>
      <c r="AR2" s="30"/>
      <c r="AS2" s="34" t="s">
        <v>3</v>
      </c>
      <c r="AT2" s="32" t="s">
        <v>0</v>
      </c>
      <c r="AU2" s="34" t="s">
        <v>28</v>
      </c>
      <c r="AV2" s="34" t="s">
        <v>29</v>
      </c>
      <c r="AW2" s="34" t="s">
        <v>18</v>
      </c>
      <c r="AX2" s="35" t="s">
        <v>6</v>
      </c>
      <c r="AY2" s="30"/>
      <c r="AZ2" s="31" t="s">
        <v>1</v>
      </c>
      <c r="BA2" s="29" t="s">
        <v>16</v>
      </c>
      <c r="BB2" s="29" t="s">
        <v>17</v>
      </c>
      <c r="BC2" s="29" t="s">
        <v>27</v>
      </c>
      <c r="BD2" s="29" t="s">
        <v>27</v>
      </c>
      <c r="BE2" s="29" t="s">
        <v>17</v>
      </c>
      <c r="BF2" s="29" t="s">
        <v>16</v>
      </c>
      <c r="BG2" s="32" t="s">
        <v>2</v>
      </c>
      <c r="BH2" s="30"/>
      <c r="BI2" s="34" t="s">
        <v>3</v>
      </c>
      <c r="BJ2" s="32" t="s">
        <v>0</v>
      </c>
      <c r="BK2" s="34" t="s">
        <v>28</v>
      </c>
      <c r="BL2" s="34" t="s">
        <v>29</v>
      </c>
      <c r="BM2" s="34" t="s">
        <v>18</v>
      </c>
      <c r="BN2" s="35" t="s">
        <v>6</v>
      </c>
      <c r="BO2" s="30"/>
      <c r="BP2" s="31" t="s">
        <v>1</v>
      </c>
      <c r="BQ2" s="29" t="s">
        <v>16</v>
      </c>
      <c r="BR2" s="29" t="s">
        <v>17</v>
      </c>
      <c r="BS2" s="29" t="s">
        <v>27</v>
      </c>
      <c r="BT2" s="29" t="s">
        <v>27</v>
      </c>
      <c r="BU2" s="29" t="s">
        <v>17</v>
      </c>
      <c r="BV2" s="29" t="s">
        <v>16</v>
      </c>
      <c r="BW2" s="32" t="s">
        <v>2</v>
      </c>
      <c r="BX2" s="30"/>
      <c r="BY2" s="34" t="s">
        <v>3</v>
      </c>
      <c r="BZ2" s="32" t="s">
        <v>0</v>
      </c>
      <c r="CA2" s="34" t="s">
        <v>28</v>
      </c>
      <c r="CB2" s="34" t="s">
        <v>29</v>
      </c>
      <c r="CC2" s="34" t="s">
        <v>18</v>
      </c>
      <c r="CD2" s="35" t="s">
        <v>6</v>
      </c>
      <c r="CE2" s="27"/>
      <c r="CF2" s="130"/>
      <c r="CG2" s="130"/>
      <c r="CH2" s="130"/>
      <c r="CI2" s="27"/>
      <c r="CJ2" s="27"/>
      <c r="CK2" s="27"/>
      <c r="CL2" s="27"/>
      <c r="CM2" s="27"/>
      <c r="CN2" s="27"/>
      <c r="CO2" s="27"/>
      <c r="CP2" s="27"/>
      <c r="CQ2" s="27"/>
      <c r="CR2" s="27"/>
    </row>
    <row r="3" spans="1:96" ht="18" customHeight="1">
      <c r="A3" s="36">
        <v>1</v>
      </c>
      <c r="B3" s="57" t="s">
        <v>287</v>
      </c>
      <c r="C3" s="27"/>
      <c r="D3" s="59" t="str">
        <f>B3</f>
        <v>SEVCAN AKBABA-SONGÜL YILMAZ-GÜLİN KABAGÖZ-MERVE ABAR</v>
      </c>
      <c r="E3" s="36">
        <v>6</v>
      </c>
      <c r="F3" s="17">
        <f>SUM(E3-J3)</f>
        <v>-7</v>
      </c>
      <c r="G3" s="18">
        <f>IF(E3&gt;J3,1,0)</f>
        <v>0</v>
      </c>
      <c r="H3" s="18">
        <f>IF(J3&gt;E3,1,0)</f>
        <v>1</v>
      </c>
      <c r="I3" s="19">
        <f>SUM(J3-E3)</f>
        <v>7</v>
      </c>
      <c r="J3" s="38">
        <v>13</v>
      </c>
      <c r="K3" s="58" t="str">
        <f>B4</f>
        <v>SİNEM KARTAL-EYENAZ ASLANOĞLU-KÜBRA KAYA</v>
      </c>
      <c r="L3" s="33"/>
      <c r="M3" s="39">
        <v>1</v>
      </c>
      <c r="N3" s="57" t="s">
        <v>243</v>
      </c>
      <c r="O3" s="39">
        <v>1</v>
      </c>
      <c r="P3" s="39">
        <v>0</v>
      </c>
      <c r="Q3" s="39">
        <v>13</v>
      </c>
      <c r="R3" s="40">
        <v>1</v>
      </c>
      <c r="S3" s="26"/>
      <c r="T3" s="62" t="str">
        <f>N3</f>
        <v>HANDAN SÜMER-GAMZE ÖZGÜN-YEŞİM SAVAŞ</v>
      </c>
      <c r="U3" s="67">
        <v>13</v>
      </c>
      <c r="V3" s="68">
        <f>SUM(U3-Z3)</f>
        <v>10</v>
      </c>
      <c r="W3" s="69">
        <f>IF(U3&gt;Z3,1,0)</f>
        <v>1</v>
      </c>
      <c r="X3" s="69">
        <f>IF(Z3&gt;U3,1,0)</f>
        <v>0</v>
      </c>
      <c r="Y3" s="70">
        <f>SUM(Z3-U3)</f>
        <v>-10</v>
      </c>
      <c r="Z3" s="71">
        <v>3</v>
      </c>
      <c r="AA3" s="63" t="str">
        <f>N4</f>
        <v>ESİLE EMEN-SERAP USTA-TUĞÇE GÜRLER</v>
      </c>
      <c r="AB3" s="26"/>
      <c r="AC3" s="39">
        <v>1</v>
      </c>
      <c r="AD3" s="57" t="s">
        <v>243</v>
      </c>
      <c r="AE3" s="39">
        <v>2</v>
      </c>
      <c r="AF3" s="39">
        <v>0</v>
      </c>
      <c r="AG3" s="39">
        <v>23</v>
      </c>
      <c r="AH3" s="40">
        <v>2</v>
      </c>
      <c r="AI3" s="27"/>
      <c r="AJ3" s="77" t="str">
        <f>AD3</f>
        <v>HANDAN SÜMER-GAMZE ÖZGÜN-YEŞİM SAVAŞ</v>
      </c>
      <c r="AK3" s="67">
        <v>3</v>
      </c>
      <c r="AL3" s="68">
        <f>SUM(AK3-AP3)</f>
        <v>-10</v>
      </c>
      <c r="AM3" s="69">
        <f>IF(AK3&gt;AP3,1,0)</f>
        <v>0</v>
      </c>
      <c r="AN3" s="69">
        <f>IF(AP3&gt;AK3,1,0)</f>
        <v>1</v>
      </c>
      <c r="AO3" s="70">
        <f>SUM(AP3-AK3)</f>
        <v>10</v>
      </c>
      <c r="AP3" s="71">
        <v>13</v>
      </c>
      <c r="AQ3" s="72" t="str">
        <f>AD4</f>
        <v>GÜLÇİN ESEN-EZGİ AKTÜRK-HAFİZE GÖZDE ÇANKAYA-ALEV DÜZGÜN</v>
      </c>
      <c r="AR3" s="27"/>
      <c r="AS3" s="39">
        <v>1</v>
      </c>
      <c r="AT3" s="57" t="s">
        <v>280</v>
      </c>
      <c r="AU3" s="39">
        <v>3</v>
      </c>
      <c r="AV3" s="39">
        <v>0</v>
      </c>
      <c r="AW3" s="39">
        <v>31</v>
      </c>
      <c r="AX3" s="40">
        <v>3</v>
      </c>
      <c r="AY3" s="27"/>
      <c r="AZ3" s="77" t="str">
        <f>AT3</f>
        <v>GÜLÇİN ESEN-EZGİ AKTÜRK-HAFİZE GÖZDE ÇANKAYA-ALEV DÜZGÜN</v>
      </c>
      <c r="BA3" s="84">
        <v>11</v>
      </c>
      <c r="BB3" s="68">
        <f>SUM(BA3-BF3)</f>
        <v>2</v>
      </c>
      <c r="BC3" s="69">
        <f>IF(BA3&gt;BF3,1,0)</f>
        <v>1</v>
      </c>
      <c r="BD3" s="69">
        <f>IF(BF3&gt;BA3,1,0)</f>
        <v>0</v>
      </c>
      <c r="BE3" s="70">
        <f>SUM(BF3-BA3)</f>
        <v>-2</v>
      </c>
      <c r="BF3" s="71">
        <v>9</v>
      </c>
      <c r="BG3" s="72" t="str">
        <f>AT4</f>
        <v>SEVDA KEKLİK-SEDA GERİDÖNMEZ-İNCİ ECE ÖZTÜRK-DENİZ GÜZELOCAK</v>
      </c>
      <c r="BH3" s="27"/>
      <c r="BI3" s="39">
        <v>1</v>
      </c>
      <c r="BJ3" s="57" t="s">
        <v>280</v>
      </c>
      <c r="BK3" s="39">
        <v>4</v>
      </c>
      <c r="BL3" s="39">
        <v>0</v>
      </c>
      <c r="BM3" s="39">
        <v>33</v>
      </c>
      <c r="BN3" s="40">
        <v>4</v>
      </c>
      <c r="BO3" s="27"/>
      <c r="BP3" s="77" t="str">
        <f>BJ3</f>
        <v>GÜLÇİN ESEN-EZGİ AKTÜRK-HAFİZE GÖZDE ÇANKAYA-ALEV DÜZGÜN</v>
      </c>
      <c r="BQ3" s="67">
        <v>13</v>
      </c>
      <c r="BR3" s="68">
        <f>SUM(BQ3-BV3)</f>
        <v>6</v>
      </c>
      <c r="BS3" s="69">
        <f>IF(BQ3&gt;BV3,1,0)</f>
        <v>1</v>
      </c>
      <c r="BT3" s="69">
        <f>IF(BV3&gt;BQ3,1,0)</f>
        <v>0</v>
      </c>
      <c r="BU3" s="70">
        <f>SUM(BV3-BQ3)</f>
        <v>-6</v>
      </c>
      <c r="BV3" s="71">
        <v>7</v>
      </c>
      <c r="BW3" s="72" t="str">
        <f>BJ4</f>
        <v>ÖZLEM ÖZALP-NALAN DELİBAŞ-NİHAL DEMİRDAL-YAĞMUR ŞENTÜRK</v>
      </c>
      <c r="BX3" s="27"/>
      <c r="BY3" s="39">
        <v>1</v>
      </c>
      <c r="BZ3" s="57" t="s">
        <v>280</v>
      </c>
      <c r="CA3" s="39">
        <v>5</v>
      </c>
      <c r="CB3" s="39">
        <v>0</v>
      </c>
      <c r="CC3" s="39">
        <v>39</v>
      </c>
      <c r="CD3" s="40">
        <v>5</v>
      </c>
      <c r="CE3" s="27"/>
      <c r="CF3" s="126">
        <v>1</v>
      </c>
      <c r="CG3" s="108" t="s">
        <v>303</v>
      </c>
      <c r="CH3" s="131">
        <v>10</v>
      </c>
      <c r="CI3" s="27"/>
      <c r="CJ3" s="27"/>
      <c r="CK3" s="27"/>
      <c r="CL3" s="27"/>
      <c r="CM3" s="27"/>
      <c r="CN3" s="27"/>
      <c r="CO3" s="27"/>
      <c r="CP3" s="27"/>
      <c r="CQ3" s="27"/>
      <c r="CR3" s="27"/>
    </row>
    <row r="4" spans="1:96" ht="18" customHeight="1">
      <c r="A4" s="36">
        <v>2</v>
      </c>
      <c r="B4" s="57" t="s">
        <v>242</v>
      </c>
      <c r="C4" s="27"/>
      <c r="D4" s="59" t="str">
        <f>B5</f>
        <v>CEREN ZİNCİR-CANSU AYDOĞAN-ÖZGE ÇELİK</v>
      </c>
      <c r="E4" s="36">
        <v>7</v>
      </c>
      <c r="F4" s="17">
        <f aca="true" t="shared" si="0" ref="F4:F12">SUM(E4-J4)</f>
        <v>-6</v>
      </c>
      <c r="G4" s="18">
        <f aca="true" t="shared" si="1" ref="G4:G12">IF(E4&gt;J4,1,0)</f>
        <v>0</v>
      </c>
      <c r="H4" s="18">
        <f aca="true" t="shared" si="2" ref="H4:H12">IF(J4&gt;E4,1,0)</f>
        <v>1</v>
      </c>
      <c r="I4" s="19">
        <f aca="true" t="shared" si="3" ref="I4:I12">SUM(J4-E4)</f>
        <v>6</v>
      </c>
      <c r="J4" s="38">
        <v>13</v>
      </c>
      <c r="K4" s="58" t="str">
        <f>B6</f>
        <v>ÖZLEM KORKMAZ-MERVE GÜNEŞ-MÜSEBBİYE KILINÇ</v>
      </c>
      <c r="L4" s="33"/>
      <c r="M4" s="39">
        <v>2</v>
      </c>
      <c r="N4" s="57" t="s">
        <v>270</v>
      </c>
      <c r="O4" s="39">
        <v>1</v>
      </c>
      <c r="P4" s="39">
        <v>0</v>
      </c>
      <c r="Q4" s="39">
        <v>13</v>
      </c>
      <c r="R4" s="40">
        <v>1</v>
      </c>
      <c r="S4" s="26"/>
      <c r="T4" s="62" t="str">
        <f>N5</f>
        <v>GÜLÇİN ESEN-EZGİ AKTÜRK-HAFİZE GÖZDE ÇANKAYA-ALEV DÜZGÜN</v>
      </c>
      <c r="U4" s="67">
        <v>13</v>
      </c>
      <c r="V4" s="68">
        <f aca="true" t="shared" si="4" ref="V4:V12">SUM(U4-Z4)</f>
        <v>11</v>
      </c>
      <c r="W4" s="69">
        <f aca="true" t="shared" si="5" ref="W4:W12">IF(U4&gt;Z4,1,0)</f>
        <v>1</v>
      </c>
      <c r="X4" s="69">
        <f aca="true" t="shared" si="6" ref="X4:X12">IF(Z4&gt;U4,1,0)</f>
        <v>0</v>
      </c>
      <c r="Y4" s="70">
        <f aca="true" t="shared" si="7" ref="Y4:Y12">SUM(Z4-U4)</f>
        <v>-11</v>
      </c>
      <c r="Z4" s="71">
        <v>2</v>
      </c>
      <c r="AA4" s="63" t="str">
        <f>N6</f>
        <v>SİNEM KARTAL-EYENAZ ASLANOĞLU-KÜBRA KAYA</v>
      </c>
      <c r="AB4" s="26"/>
      <c r="AC4" s="39">
        <v>2</v>
      </c>
      <c r="AD4" s="57" t="s">
        <v>280</v>
      </c>
      <c r="AE4" s="39">
        <v>2</v>
      </c>
      <c r="AF4" s="39">
        <v>0</v>
      </c>
      <c r="AG4" s="39">
        <v>21</v>
      </c>
      <c r="AH4" s="40">
        <v>2</v>
      </c>
      <c r="AI4" s="27"/>
      <c r="AJ4" s="77" t="str">
        <f>AD5</f>
        <v>SEVDA KEKLİK-SEDA GERİDÖNMEZ-İNCİ ECE ÖZTÜRK-DENİZ GÜZELOCAK</v>
      </c>
      <c r="AK4" s="67">
        <v>13</v>
      </c>
      <c r="AL4" s="68">
        <f aca="true" t="shared" si="8" ref="AL4:AL12">SUM(AK4-AP4)</f>
        <v>9</v>
      </c>
      <c r="AM4" s="69">
        <f aca="true" t="shared" si="9" ref="AM4:AM12">IF(AK4&gt;AP4,1,0)</f>
        <v>1</v>
      </c>
      <c r="AN4" s="69">
        <f aca="true" t="shared" si="10" ref="AN4:AN12">IF(AP4&gt;AK4,1,0)</f>
        <v>0</v>
      </c>
      <c r="AO4" s="70">
        <f aca="true" t="shared" si="11" ref="AO4:AO12">SUM(AP4-AK4)</f>
        <v>-9</v>
      </c>
      <c r="AP4" s="71">
        <v>4</v>
      </c>
      <c r="AQ4" s="72" t="str">
        <f>AD6</f>
        <v>TUĞÇE ÖZLÜ-BELFU ZİNNET OKALAN-FATMA DİLARA ÖZTÜRK</v>
      </c>
      <c r="AR4" s="27"/>
      <c r="AS4" s="39">
        <v>2</v>
      </c>
      <c r="AT4" s="57" t="s">
        <v>234</v>
      </c>
      <c r="AU4" s="39">
        <v>3</v>
      </c>
      <c r="AV4" s="39">
        <v>0</v>
      </c>
      <c r="AW4" s="39">
        <v>25</v>
      </c>
      <c r="AX4" s="40">
        <v>3</v>
      </c>
      <c r="AY4" s="27"/>
      <c r="AZ4" s="77" t="str">
        <f>AT5</f>
        <v>ÖZLEM ÖZALP-NALAN DELİBAŞ-NİHAL DEMİRDAL-YAĞMUR ŞENTÜRK</v>
      </c>
      <c r="BA4" s="84">
        <v>8</v>
      </c>
      <c r="BB4" s="68">
        <f aca="true" t="shared" si="12" ref="BB4:BB11">SUM(BA4-BF4)</f>
        <v>-2</v>
      </c>
      <c r="BC4" s="69">
        <f aca="true" t="shared" si="13" ref="BC4:BC11">IF(BA4&gt;BF4,1,0)</f>
        <v>0</v>
      </c>
      <c r="BD4" s="69">
        <f aca="true" t="shared" si="14" ref="BD4:BD11">IF(BF4&gt;BA4,1,0)</f>
        <v>1</v>
      </c>
      <c r="BE4" s="70">
        <f aca="true" t="shared" si="15" ref="BE4:BE11">SUM(BF4-BA4)</f>
        <v>2</v>
      </c>
      <c r="BF4" s="71">
        <v>10</v>
      </c>
      <c r="BG4" s="72" t="str">
        <f>AT6</f>
        <v>HANDAN SÜMER-GAMZE ÖZGÜN-YEŞİM SAVAŞ</v>
      </c>
      <c r="BH4" s="27"/>
      <c r="BI4" s="39">
        <v>2</v>
      </c>
      <c r="BJ4" s="57" t="s">
        <v>238</v>
      </c>
      <c r="BK4" s="39">
        <v>3</v>
      </c>
      <c r="BL4" s="39">
        <v>1</v>
      </c>
      <c r="BM4" s="39">
        <v>18</v>
      </c>
      <c r="BN4" s="40">
        <v>3</v>
      </c>
      <c r="BO4" s="27"/>
      <c r="BP4" s="77" t="str">
        <f>BJ5</f>
        <v>SEVDA KEKLİK-SEDA GERİDÖNMEZ-İNCİ ECE ÖZTÜRK-DENİZ GÜZELOCAK</v>
      </c>
      <c r="BQ4" s="67">
        <v>10</v>
      </c>
      <c r="BR4" s="68">
        <f aca="true" t="shared" si="16" ref="BR4:BR11">SUM(BQ4-BV4)</f>
        <v>-1</v>
      </c>
      <c r="BS4" s="69">
        <f aca="true" t="shared" si="17" ref="BS4:BS11">IF(BQ4&gt;BV4,1,0)</f>
        <v>0</v>
      </c>
      <c r="BT4" s="69">
        <f aca="true" t="shared" si="18" ref="BT4:BT11">IF(BV4&gt;BQ4,1,0)</f>
        <v>1</v>
      </c>
      <c r="BU4" s="70">
        <f aca="true" t="shared" si="19" ref="BU4:BU11">SUM(BV4-BQ4)</f>
        <v>1</v>
      </c>
      <c r="BV4" s="71">
        <v>11</v>
      </c>
      <c r="BW4" s="72" t="str">
        <f>BJ6</f>
        <v>HANDAN SÜMER-GAMZE ÖZGÜN-YEŞİM SAVAŞ</v>
      </c>
      <c r="BX4" s="27"/>
      <c r="BY4" s="39">
        <v>2</v>
      </c>
      <c r="BZ4" s="57" t="s">
        <v>243</v>
      </c>
      <c r="CA4" s="39">
        <v>4</v>
      </c>
      <c r="CB4" s="39">
        <v>1</v>
      </c>
      <c r="CC4" s="39">
        <v>16</v>
      </c>
      <c r="CD4" s="40">
        <v>4</v>
      </c>
      <c r="CE4" s="27"/>
      <c r="CF4" s="126"/>
      <c r="CG4" s="108" t="s">
        <v>302</v>
      </c>
      <c r="CH4" s="131"/>
      <c r="CI4" s="27"/>
      <c r="CJ4" s="27"/>
      <c r="CK4" s="120">
        <v>2</v>
      </c>
      <c r="CL4" s="27"/>
      <c r="CM4" s="27"/>
      <c r="CN4" s="27"/>
      <c r="CO4" s="27"/>
      <c r="CP4" s="27"/>
      <c r="CQ4" s="27"/>
      <c r="CR4" s="27"/>
    </row>
    <row r="5" spans="1:96" ht="18" customHeight="1">
      <c r="A5" s="36">
        <v>3</v>
      </c>
      <c r="B5" s="57" t="s">
        <v>250</v>
      </c>
      <c r="C5" s="27"/>
      <c r="D5" s="59" t="str">
        <f>B7</f>
        <v>NİHAL AYMEN-SEDA PAZAR-GÜLSEDA DEMİR</v>
      </c>
      <c r="E5" s="36">
        <v>3</v>
      </c>
      <c r="F5" s="17">
        <f t="shared" si="0"/>
        <v>-10</v>
      </c>
      <c r="G5" s="18">
        <f t="shared" si="1"/>
        <v>0</v>
      </c>
      <c r="H5" s="18">
        <f t="shared" si="2"/>
        <v>1</v>
      </c>
      <c r="I5" s="19">
        <f t="shared" si="3"/>
        <v>10</v>
      </c>
      <c r="J5" s="38">
        <v>13</v>
      </c>
      <c r="K5" s="58" t="str">
        <f>B8</f>
        <v>GÜLÇİN ESEN-EZGİ AKTÜRK-HAFİZE GÖZDE ÇANKAYA-ALEV DÜZGÜN</v>
      </c>
      <c r="L5" s="33"/>
      <c r="M5" s="39">
        <v>3</v>
      </c>
      <c r="N5" s="57" t="s">
        <v>280</v>
      </c>
      <c r="O5" s="39">
        <v>1</v>
      </c>
      <c r="P5" s="39">
        <v>0</v>
      </c>
      <c r="Q5" s="39">
        <v>10</v>
      </c>
      <c r="R5" s="40">
        <v>1</v>
      </c>
      <c r="S5" s="26"/>
      <c r="T5" s="62" t="str">
        <f>N7</f>
        <v>SEVDA KEKLİK-SEDA GERİDÖNMEZ-İNCİ ECE ÖZTÜRK-DENİZ GÜZELOCAK</v>
      </c>
      <c r="U5" s="67">
        <v>13</v>
      </c>
      <c r="V5" s="68">
        <f t="shared" si="4"/>
        <v>9</v>
      </c>
      <c r="W5" s="69">
        <f t="shared" si="5"/>
        <v>1</v>
      </c>
      <c r="X5" s="69">
        <f t="shared" si="6"/>
        <v>0</v>
      </c>
      <c r="Y5" s="70">
        <f t="shared" si="7"/>
        <v>-9</v>
      </c>
      <c r="Z5" s="71">
        <v>4</v>
      </c>
      <c r="AA5" s="63" t="str">
        <f>N8</f>
        <v>ÖZLEM KORKMAZ-MERVE GÜNEŞ-MÜSEBBİYE KILINÇ</v>
      </c>
      <c r="AB5" s="26"/>
      <c r="AC5" s="39">
        <v>3</v>
      </c>
      <c r="AD5" s="57" t="s">
        <v>234</v>
      </c>
      <c r="AE5" s="39">
        <v>2</v>
      </c>
      <c r="AF5" s="39">
        <v>0</v>
      </c>
      <c r="AG5" s="39">
        <v>16</v>
      </c>
      <c r="AH5" s="40">
        <v>2</v>
      </c>
      <c r="AI5" s="27"/>
      <c r="AJ5" s="77" t="str">
        <f>AD7</f>
        <v>ÖZLEM ÖZALP-NALAN DELİBAŞ-NİHAL DEMİRDAL-YAĞMUR ŞENTÜRK</v>
      </c>
      <c r="AK5" s="67">
        <v>13</v>
      </c>
      <c r="AL5" s="68">
        <f t="shared" si="8"/>
        <v>8</v>
      </c>
      <c r="AM5" s="69">
        <f t="shared" si="9"/>
        <v>1</v>
      </c>
      <c r="AN5" s="69">
        <f t="shared" si="10"/>
        <v>0</v>
      </c>
      <c r="AO5" s="70">
        <f t="shared" si="11"/>
        <v>-8</v>
      </c>
      <c r="AP5" s="71">
        <v>5</v>
      </c>
      <c r="AQ5" s="72" t="str">
        <f>AD8</f>
        <v>RUKİYE YÜKSEL-EDA SAYAK-ZEHRA KADİR-ŞEYDA BAZENCİR</v>
      </c>
      <c r="AR5" s="27"/>
      <c r="AS5" s="39">
        <v>3</v>
      </c>
      <c r="AT5" s="57" t="s">
        <v>238</v>
      </c>
      <c r="AU5" s="39">
        <v>3</v>
      </c>
      <c r="AV5" s="39">
        <v>0</v>
      </c>
      <c r="AW5" s="39">
        <v>20</v>
      </c>
      <c r="AX5" s="40">
        <v>3</v>
      </c>
      <c r="AY5" s="27"/>
      <c r="AZ5" s="77" t="str">
        <f>AT7</f>
        <v>TUĞÇE ÖZLÜ-BELFU ZİNNET OKALAN-FATMA DİLARA ÖZTÜRK</v>
      </c>
      <c r="BA5" s="84">
        <v>9</v>
      </c>
      <c r="BB5" s="68">
        <f t="shared" si="12"/>
        <v>-2</v>
      </c>
      <c r="BC5" s="69">
        <f t="shared" si="13"/>
        <v>0</v>
      </c>
      <c r="BD5" s="69">
        <f t="shared" si="14"/>
        <v>1</v>
      </c>
      <c r="BE5" s="70">
        <f t="shared" si="15"/>
        <v>2</v>
      </c>
      <c r="BF5" s="71">
        <v>11</v>
      </c>
      <c r="BG5" s="72" t="str">
        <f>AT8</f>
        <v>SEVCAN AKBABA-SONGÜL YILMAZ-GÜLİN KABAGÖZ-MERVE ABAR</v>
      </c>
      <c r="BH5" s="27"/>
      <c r="BI5" s="39">
        <v>3</v>
      </c>
      <c r="BJ5" s="57" t="s">
        <v>234</v>
      </c>
      <c r="BK5" s="39">
        <v>3</v>
      </c>
      <c r="BL5" s="39">
        <v>1</v>
      </c>
      <c r="BM5" s="39">
        <v>23</v>
      </c>
      <c r="BN5" s="40">
        <v>3</v>
      </c>
      <c r="BO5" s="27"/>
      <c r="BP5" s="77" t="str">
        <f>BJ7</f>
        <v>TALİA KUMARTAŞLIOĞLU-İLKE KUMARTAŞLIOĞLU-MERVE ÖZTÜRK-MERVE TİMUR</v>
      </c>
      <c r="BQ5" s="67">
        <v>13</v>
      </c>
      <c r="BR5" s="68">
        <f t="shared" si="16"/>
        <v>7</v>
      </c>
      <c r="BS5" s="69">
        <f t="shared" si="17"/>
        <v>1</v>
      </c>
      <c r="BT5" s="69">
        <f t="shared" si="18"/>
        <v>0</v>
      </c>
      <c r="BU5" s="70">
        <f t="shared" si="19"/>
        <v>-7</v>
      </c>
      <c r="BV5" s="71">
        <v>6</v>
      </c>
      <c r="BW5" s="72" t="str">
        <f>BJ8</f>
        <v>SEVCAN AKBABA-SONGÜL YILMAZ-GÜLİN KABAGÖZ-MERVE ABAR</v>
      </c>
      <c r="BX5" s="27"/>
      <c r="BY5" s="39">
        <v>3</v>
      </c>
      <c r="BZ5" s="57" t="s">
        <v>259</v>
      </c>
      <c r="CA5" s="39">
        <v>4</v>
      </c>
      <c r="CB5" s="39">
        <v>1</v>
      </c>
      <c r="CC5" s="39">
        <v>15</v>
      </c>
      <c r="CD5" s="40">
        <v>4</v>
      </c>
      <c r="CE5" s="27"/>
      <c r="CF5" s="110"/>
      <c r="CG5" s="27"/>
      <c r="CH5" s="93"/>
      <c r="CI5" s="108" t="s">
        <v>304</v>
      </c>
      <c r="CJ5" s="27"/>
      <c r="CK5" s="120"/>
      <c r="CL5" s="27"/>
      <c r="CM5" s="123" t="s">
        <v>306</v>
      </c>
      <c r="CN5" s="124"/>
      <c r="CO5" s="125"/>
      <c r="CP5" s="120">
        <v>12</v>
      </c>
      <c r="CQ5" s="27"/>
      <c r="CR5" s="27"/>
    </row>
    <row r="6" spans="1:96" ht="18" customHeight="1">
      <c r="A6" s="36">
        <v>4</v>
      </c>
      <c r="B6" s="57" t="s">
        <v>235</v>
      </c>
      <c r="C6" s="27"/>
      <c r="D6" s="59" t="str">
        <f>B9</f>
        <v>TANSU YILDIRIM-PINAR DEMİR-İKBAL KAVALCI</v>
      </c>
      <c r="E6" s="36">
        <v>11</v>
      </c>
      <c r="F6" s="17">
        <f t="shared" si="0"/>
        <v>-1</v>
      </c>
      <c r="G6" s="18">
        <f t="shared" si="1"/>
        <v>0</v>
      </c>
      <c r="H6" s="18">
        <f t="shared" si="2"/>
        <v>1</v>
      </c>
      <c r="I6" s="19">
        <f t="shared" si="3"/>
        <v>1</v>
      </c>
      <c r="J6" s="38">
        <v>12</v>
      </c>
      <c r="K6" s="58" t="str">
        <f>B10</f>
        <v>ÖZLEM ÖZALP-NALAN DELİBAŞ-NİHAL DEMİRDAL-YAĞMUR ŞENTÜRK</v>
      </c>
      <c r="L6" s="33"/>
      <c r="M6" s="39">
        <v>4</v>
      </c>
      <c r="N6" s="57" t="s">
        <v>242</v>
      </c>
      <c r="O6" s="39">
        <v>1</v>
      </c>
      <c r="P6" s="39">
        <v>0</v>
      </c>
      <c r="Q6" s="39">
        <v>7</v>
      </c>
      <c r="R6" s="40">
        <v>1</v>
      </c>
      <c r="S6" s="26"/>
      <c r="T6" s="62" t="str">
        <f>N9</f>
        <v>NİLAY GÜNDÜZ-BENAY GÜNDÜZ-SEBİHA USTA</v>
      </c>
      <c r="U6" s="67">
        <v>4</v>
      </c>
      <c r="V6" s="68">
        <f t="shared" si="4"/>
        <v>-7</v>
      </c>
      <c r="W6" s="69">
        <f t="shared" si="5"/>
        <v>0</v>
      </c>
      <c r="X6" s="69">
        <f t="shared" si="6"/>
        <v>1</v>
      </c>
      <c r="Y6" s="70">
        <f t="shared" si="7"/>
        <v>7</v>
      </c>
      <c r="Z6" s="71">
        <v>11</v>
      </c>
      <c r="AA6" s="63" t="str">
        <f>N10</f>
        <v>TUĞÇE ÖZLÜ-BELFU ZİNNET OKALAN-FATMA DİLARA ÖZTÜRK</v>
      </c>
      <c r="AB6" s="26"/>
      <c r="AC6" s="39">
        <v>4</v>
      </c>
      <c r="AD6" s="57" t="s">
        <v>260</v>
      </c>
      <c r="AE6" s="39">
        <v>2</v>
      </c>
      <c r="AF6" s="39">
        <v>0</v>
      </c>
      <c r="AG6" s="39">
        <v>13</v>
      </c>
      <c r="AH6" s="40">
        <v>2</v>
      </c>
      <c r="AI6" s="27"/>
      <c r="AJ6" s="77" t="str">
        <f>AD9</f>
        <v>ESİLE EMEN-SERAP USTA-TUĞÇE GÜRLER</v>
      </c>
      <c r="AK6" s="67">
        <v>8</v>
      </c>
      <c r="AL6" s="68">
        <f t="shared" si="8"/>
        <v>-2</v>
      </c>
      <c r="AM6" s="69">
        <f t="shared" si="9"/>
        <v>0</v>
      </c>
      <c r="AN6" s="69">
        <f t="shared" si="10"/>
        <v>1</v>
      </c>
      <c r="AO6" s="70">
        <f t="shared" si="11"/>
        <v>2</v>
      </c>
      <c r="AP6" s="71">
        <v>10</v>
      </c>
      <c r="AQ6" s="72" t="str">
        <f>AD10</f>
        <v>NİLAY GÜNDÜZ-BENAY GÜNDÜZ-SEBİHA USTA</v>
      </c>
      <c r="AR6" s="27"/>
      <c r="AS6" s="39">
        <v>4</v>
      </c>
      <c r="AT6" s="57" t="s">
        <v>243</v>
      </c>
      <c r="AU6" s="39">
        <v>2</v>
      </c>
      <c r="AV6" s="39">
        <v>1</v>
      </c>
      <c r="AW6" s="39">
        <v>13</v>
      </c>
      <c r="AX6" s="40">
        <v>2</v>
      </c>
      <c r="AY6" s="27"/>
      <c r="AZ6" s="77" t="str">
        <f>AT9</f>
        <v>NİLAY GÜNDÜZ-BENAY GÜNDÜZ-SEBİHA USTA</v>
      </c>
      <c r="BA6" s="84">
        <v>9</v>
      </c>
      <c r="BB6" s="68">
        <f t="shared" si="12"/>
        <v>1</v>
      </c>
      <c r="BC6" s="69">
        <f t="shared" si="13"/>
        <v>1</v>
      </c>
      <c r="BD6" s="69">
        <f t="shared" si="14"/>
        <v>0</v>
      </c>
      <c r="BE6" s="70">
        <f t="shared" si="15"/>
        <v>-1</v>
      </c>
      <c r="BF6" s="71">
        <v>8</v>
      </c>
      <c r="BG6" s="72" t="str">
        <f>AT10</f>
        <v>SİNEM KARTAL-EYENAZ ASLANOĞLU-KÜBRA KAYA</v>
      </c>
      <c r="BH6" s="27"/>
      <c r="BI6" s="39">
        <v>4</v>
      </c>
      <c r="BJ6" s="57" t="s">
        <v>243</v>
      </c>
      <c r="BK6" s="39">
        <v>3</v>
      </c>
      <c r="BL6" s="39">
        <v>1</v>
      </c>
      <c r="BM6" s="39">
        <v>15</v>
      </c>
      <c r="BN6" s="40">
        <v>3</v>
      </c>
      <c r="BO6" s="27"/>
      <c r="BP6" s="77" t="str">
        <f>BJ9</f>
        <v>NİLAY GÜNDÜZ-BENAY GÜNDÜZ-SEBİHA USTA</v>
      </c>
      <c r="BQ6" s="67">
        <v>3</v>
      </c>
      <c r="BR6" s="68">
        <f t="shared" si="16"/>
        <v>-10</v>
      </c>
      <c r="BS6" s="69">
        <f t="shared" si="17"/>
        <v>0</v>
      </c>
      <c r="BT6" s="69">
        <f t="shared" si="18"/>
        <v>1</v>
      </c>
      <c r="BU6" s="70">
        <f t="shared" si="19"/>
        <v>10</v>
      </c>
      <c r="BV6" s="71">
        <v>13</v>
      </c>
      <c r="BW6" s="72" t="str">
        <f>BJ10</f>
        <v>TANSU YILDIRIM-PINAR DEMİR-İKBAL KAVALCI</v>
      </c>
      <c r="BX6" s="27"/>
      <c r="BY6" s="39">
        <v>4</v>
      </c>
      <c r="BZ6" s="57" t="s">
        <v>234</v>
      </c>
      <c r="CA6" s="39">
        <v>3</v>
      </c>
      <c r="CB6" s="39">
        <v>2</v>
      </c>
      <c r="CC6" s="39">
        <v>22</v>
      </c>
      <c r="CD6" s="40">
        <v>3</v>
      </c>
      <c r="CE6" s="27"/>
      <c r="CF6" s="27"/>
      <c r="CG6" s="27"/>
      <c r="CH6" s="93"/>
      <c r="CI6" s="108" t="s">
        <v>58</v>
      </c>
      <c r="CJ6" s="111"/>
      <c r="CK6" s="109"/>
      <c r="CL6" s="27"/>
      <c r="CM6" s="123" t="s">
        <v>307</v>
      </c>
      <c r="CN6" s="124"/>
      <c r="CO6" s="125"/>
      <c r="CP6" s="120"/>
      <c r="CQ6" s="27"/>
      <c r="CR6" s="27"/>
    </row>
    <row r="7" spans="1:96" ht="18" customHeight="1">
      <c r="A7" s="36">
        <v>5</v>
      </c>
      <c r="B7" s="57" t="s">
        <v>300</v>
      </c>
      <c r="C7" s="27"/>
      <c r="D7" s="59" t="str">
        <f>B11</f>
        <v>HANDAN SÜMER-GAMZE ÖZGÜN-YEŞİM SAVAŞ</v>
      </c>
      <c r="E7" s="36">
        <v>13</v>
      </c>
      <c r="F7" s="17">
        <f t="shared" si="0"/>
        <v>13</v>
      </c>
      <c r="G7" s="18">
        <f t="shared" si="1"/>
        <v>1</v>
      </c>
      <c r="H7" s="18">
        <f t="shared" si="2"/>
        <v>0</v>
      </c>
      <c r="I7" s="19">
        <f t="shared" si="3"/>
        <v>-13</v>
      </c>
      <c r="J7" s="38">
        <v>0</v>
      </c>
      <c r="K7" s="58" t="str">
        <f>B12</f>
        <v>SEVGİ AKTAŞ-ZEYNEP SOLMAZ-ZİLŞAN DİLCİ</v>
      </c>
      <c r="L7" s="33"/>
      <c r="M7" s="39">
        <v>5</v>
      </c>
      <c r="N7" s="57" t="s">
        <v>234</v>
      </c>
      <c r="O7" s="39">
        <v>1</v>
      </c>
      <c r="P7" s="39">
        <v>0</v>
      </c>
      <c r="Q7" s="39">
        <v>7</v>
      </c>
      <c r="R7" s="40">
        <v>1</v>
      </c>
      <c r="S7" s="26"/>
      <c r="T7" s="62" t="str">
        <f>N11</f>
        <v>ZEYNEP ÇİMEN-CEREN SEVİM-DERYA MAMAK</v>
      </c>
      <c r="U7" s="67">
        <v>2</v>
      </c>
      <c r="V7" s="68">
        <f t="shared" si="4"/>
        <v>-11</v>
      </c>
      <c r="W7" s="69">
        <f t="shared" si="5"/>
        <v>0</v>
      </c>
      <c r="X7" s="69">
        <f t="shared" si="6"/>
        <v>1</v>
      </c>
      <c r="Y7" s="70">
        <f t="shared" si="7"/>
        <v>11</v>
      </c>
      <c r="Z7" s="71">
        <v>13</v>
      </c>
      <c r="AA7" s="63" t="str">
        <f>N12</f>
        <v>ÖZLEM ÖZALP-NALAN DELİBAŞ-NİHAL DEMİRDAL-YAĞMUR ŞENTÜRK</v>
      </c>
      <c r="AB7" s="26"/>
      <c r="AC7" s="39">
        <v>5</v>
      </c>
      <c r="AD7" s="57" t="s">
        <v>238</v>
      </c>
      <c r="AE7" s="39">
        <v>2</v>
      </c>
      <c r="AF7" s="39">
        <v>0</v>
      </c>
      <c r="AG7" s="39">
        <v>12</v>
      </c>
      <c r="AH7" s="40">
        <v>2</v>
      </c>
      <c r="AI7" s="27"/>
      <c r="AJ7" s="77" t="str">
        <f>AD11</f>
        <v>CEREN ZİNCİR-CANSU AYDOĞAN-ÖZGE ÇELİK</v>
      </c>
      <c r="AK7" s="67">
        <v>9</v>
      </c>
      <c r="AL7" s="68">
        <f t="shared" si="8"/>
        <v>-4</v>
      </c>
      <c r="AM7" s="69">
        <f t="shared" si="9"/>
        <v>0</v>
      </c>
      <c r="AN7" s="69">
        <f t="shared" si="10"/>
        <v>1</v>
      </c>
      <c r="AO7" s="70">
        <f t="shared" si="11"/>
        <v>4</v>
      </c>
      <c r="AP7" s="71">
        <v>13</v>
      </c>
      <c r="AQ7" s="72" t="str">
        <f>AD12</f>
        <v>SİNEM KARTAL-EYENAZ ASLANOĞLU-KÜBRA KAYA</v>
      </c>
      <c r="AR7" s="27"/>
      <c r="AS7" s="39">
        <v>5</v>
      </c>
      <c r="AT7" s="57" t="s">
        <v>260</v>
      </c>
      <c r="AU7" s="39">
        <v>2</v>
      </c>
      <c r="AV7" s="39">
        <v>1</v>
      </c>
      <c r="AW7" s="39">
        <v>4</v>
      </c>
      <c r="AX7" s="40">
        <v>2</v>
      </c>
      <c r="AY7" s="27"/>
      <c r="AZ7" s="77" t="str">
        <f>AT11</f>
        <v>TALİA KUMARTAŞLIOĞLU-İLKE KUMARTAŞLIOĞLU-MERVE ÖZTÜRK-MERVE TİMUR</v>
      </c>
      <c r="BA7" s="84">
        <v>13</v>
      </c>
      <c r="BB7" s="68">
        <f t="shared" si="12"/>
        <v>12</v>
      </c>
      <c r="BC7" s="69">
        <f t="shared" si="13"/>
        <v>1</v>
      </c>
      <c r="BD7" s="69">
        <f t="shared" si="14"/>
        <v>0</v>
      </c>
      <c r="BE7" s="70">
        <f t="shared" si="15"/>
        <v>-12</v>
      </c>
      <c r="BF7" s="71">
        <v>1</v>
      </c>
      <c r="BG7" s="72" t="str">
        <f>AT12</f>
        <v>RUKİYE YÜKSEL-EDA SAYAK-ZEHRA KADİR-ŞEYDA BAZENCİR</v>
      </c>
      <c r="BH7" s="27"/>
      <c r="BI7" s="39">
        <v>5</v>
      </c>
      <c r="BJ7" s="57" t="s">
        <v>259</v>
      </c>
      <c r="BK7" s="39">
        <v>3</v>
      </c>
      <c r="BL7" s="39">
        <v>1</v>
      </c>
      <c r="BM7" s="39">
        <v>8</v>
      </c>
      <c r="BN7" s="40">
        <v>3</v>
      </c>
      <c r="BO7" s="27"/>
      <c r="BP7" s="77" t="str">
        <f>BJ11</f>
        <v>TUĞÇE ÖZLÜ-BELFU ZİNNET OKALAN-FATMA DİLARA ÖZTÜRK</v>
      </c>
      <c r="BQ7" s="67">
        <v>13</v>
      </c>
      <c r="BR7" s="68">
        <f t="shared" si="16"/>
        <v>10</v>
      </c>
      <c r="BS7" s="69">
        <f t="shared" si="17"/>
        <v>1</v>
      </c>
      <c r="BT7" s="69">
        <f t="shared" si="18"/>
        <v>0</v>
      </c>
      <c r="BU7" s="70">
        <f t="shared" si="19"/>
        <v>-10</v>
      </c>
      <c r="BV7" s="71">
        <v>3</v>
      </c>
      <c r="BW7" s="72" t="str">
        <f>BJ12</f>
        <v>SİNEM KARTAL-EYENAZ ASLANOĞLU-KÜBRA KAYA</v>
      </c>
      <c r="BX7" s="27"/>
      <c r="BY7" s="39">
        <v>5</v>
      </c>
      <c r="BZ7" s="57" t="s">
        <v>238</v>
      </c>
      <c r="CA7" s="39">
        <v>3</v>
      </c>
      <c r="CB7" s="39">
        <v>2</v>
      </c>
      <c r="CC7" s="39">
        <v>12</v>
      </c>
      <c r="CD7" s="40">
        <v>3</v>
      </c>
      <c r="CE7" s="27"/>
      <c r="CF7" s="126">
        <v>8</v>
      </c>
      <c r="CG7" s="108" t="s">
        <v>304</v>
      </c>
      <c r="CH7" s="131">
        <v>13</v>
      </c>
      <c r="CI7" s="48"/>
      <c r="CJ7" s="50"/>
      <c r="CK7" s="117"/>
      <c r="CL7" s="48"/>
      <c r="CM7" s="48"/>
      <c r="CN7" s="48"/>
      <c r="CO7" s="111"/>
      <c r="CP7" s="27"/>
      <c r="CQ7" s="27"/>
      <c r="CR7" s="27"/>
    </row>
    <row r="8" spans="1:96" ht="18" customHeight="1">
      <c r="A8" s="36">
        <v>6</v>
      </c>
      <c r="B8" s="57" t="s">
        <v>280</v>
      </c>
      <c r="C8" s="27"/>
      <c r="D8" s="59" t="str">
        <f>B13</f>
        <v>ESİLE EMEN-SERAP USTA-TUĞÇE GÜRLER</v>
      </c>
      <c r="E8" s="36">
        <v>13</v>
      </c>
      <c r="F8" s="17">
        <f t="shared" si="0"/>
        <v>13</v>
      </c>
      <c r="G8" s="18">
        <f t="shared" si="1"/>
        <v>1</v>
      </c>
      <c r="H8" s="18">
        <f t="shared" si="2"/>
        <v>0</v>
      </c>
      <c r="I8" s="19">
        <f t="shared" si="3"/>
        <v>-13</v>
      </c>
      <c r="J8" s="38">
        <v>0</v>
      </c>
      <c r="K8" s="58" t="str">
        <f>B14</f>
        <v>TALİA KUMARTAŞLIOĞLU-İLKE KUMARTAŞLIOĞLU-MERVE ÖZTÜRK-MERVE TİMUR</v>
      </c>
      <c r="L8" s="33"/>
      <c r="M8" s="39">
        <v>6</v>
      </c>
      <c r="N8" s="57" t="s">
        <v>235</v>
      </c>
      <c r="O8" s="39">
        <v>1</v>
      </c>
      <c r="P8" s="39">
        <v>0</v>
      </c>
      <c r="Q8" s="39">
        <v>6</v>
      </c>
      <c r="R8" s="40">
        <v>1</v>
      </c>
      <c r="S8" s="26"/>
      <c r="T8" s="62" t="str">
        <f>N13</f>
        <v>TANSU YILDIRIM-PINAR DEMİR-İKBAL KAVALCI</v>
      </c>
      <c r="U8" s="67">
        <v>4</v>
      </c>
      <c r="V8" s="68">
        <f t="shared" si="4"/>
        <v>-8</v>
      </c>
      <c r="W8" s="69">
        <f t="shared" si="5"/>
        <v>0</v>
      </c>
      <c r="X8" s="69">
        <f t="shared" si="6"/>
        <v>1</v>
      </c>
      <c r="Y8" s="70">
        <f t="shared" si="7"/>
        <v>8</v>
      </c>
      <c r="Z8" s="71">
        <v>12</v>
      </c>
      <c r="AA8" s="63" t="str">
        <f>N14</f>
        <v>RUKİYE YÜKSEL-EDA SAYAK-ZEHRA KADİR-ŞEYDA BAZENCİR</v>
      </c>
      <c r="AB8" s="26"/>
      <c r="AC8" s="39">
        <v>6</v>
      </c>
      <c r="AD8" s="57" t="s">
        <v>263</v>
      </c>
      <c r="AE8" s="39">
        <v>1</v>
      </c>
      <c r="AF8" s="39">
        <v>1</v>
      </c>
      <c r="AG8" s="39">
        <v>6</v>
      </c>
      <c r="AH8" s="40">
        <v>1</v>
      </c>
      <c r="AI8" s="27"/>
      <c r="AJ8" s="77" t="str">
        <f>AD13</f>
        <v>ÖZLEM KORKMAZ-MERVE GÜNEŞ-MÜSEBBİYE KILINÇ</v>
      </c>
      <c r="AK8" s="67">
        <v>4</v>
      </c>
      <c r="AL8" s="68">
        <f t="shared" si="8"/>
        <v>-9</v>
      </c>
      <c r="AM8" s="69">
        <f t="shared" si="9"/>
        <v>0</v>
      </c>
      <c r="AN8" s="69">
        <f t="shared" si="10"/>
        <v>1</v>
      </c>
      <c r="AO8" s="70">
        <f t="shared" si="11"/>
        <v>9</v>
      </c>
      <c r="AP8" s="71">
        <v>13</v>
      </c>
      <c r="AQ8" s="72" t="str">
        <f>AD14</f>
        <v>SEVCAN AKBABA-SONGÜL YILMAZ-GÜLİN KABAGÖZ-MERVE ABAR</v>
      </c>
      <c r="AR8" s="27"/>
      <c r="AS8" s="39">
        <v>6</v>
      </c>
      <c r="AT8" s="57" t="s">
        <v>287</v>
      </c>
      <c r="AU8" s="39">
        <v>2</v>
      </c>
      <c r="AV8" s="39">
        <v>1</v>
      </c>
      <c r="AW8" s="39">
        <v>4</v>
      </c>
      <c r="AX8" s="40">
        <v>2</v>
      </c>
      <c r="AY8" s="27"/>
      <c r="AZ8" s="77" t="str">
        <f>AT13</f>
        <v>ESİLE EMEN-SERAP USTA-TUĞÇE GÜRLER</v>
      </c>
      <c r="BA8" s="84">
        <v>12</v>
      </c>
      <c r="BB8" s="68">
        <f t="shared" si="12"/>
        <v>-1</v>
      </c>
      <c r="BC8" s="69">
        <f t="shared" si="13"/>
        <v>0</v>
      </c>
      <c r="BD8" s="69">
        <f t="shared" si="14"/>
        <v>1</v>
      </c>
      <c r="BE8" s="70">
        <f t="shared" si="15"/>
        <v>1</v>
      </c>
      <c r="BF8" s="71">
        <v>13</v>
      </c>
      <c r="BG8" s="72" t="str">
        <f>AT14</f>
        <v>TANSU YILDIRIM-PINAR DEMİR-İKBAL KAVALCI</v>
      </c>
      <c r="BH8" s="27"/>
      <c r="BI8" s="39">
        <v>6</v>
      </c>
      <c r="BJ8" s="57" t="s">
        <v>287</v>
      </c>
      <c r="BK8" s="39">
        <v>3</v>
      </c>
      <c r="BL8" s="39">
        <v>1</v>
      </c>
      <c r="BM8" s="39">
        <v>6</v>
      </c>
      <c r="BN8" s="40">
        <v>3</v>
      </c>
      <c r="BO8" s="27"/>
      <c r="BP8" s="77" t="str">
        <f>BJ13</f>
        <v>CEREN ZİNCİR-CANSU AYDOĞAN-ÖZGE ÇELİK</v>
      </c>
      <c r="BQ8" s="67">
        <v>7</v>
      </c>
      <c r="BR8" s="68">
        <f t="shared" si="16"/>
        <v>-6</v>
      </c>
      <c r="BS8" s="69">
        <f t="shared" si="17"/>
        <v>0</v>
      </c>
      <c r="BT8" s="69">
        <f t="shared" si="18"/>
        <v>1</v>
      </c>
      <c r="BU8" s="70">
        <f t="shared" si="19"/>
        <v>6</v>
      </c>
      <c r="BV8" s="71">
        <v>13</v>
      </c>
      <c r="BW8" s="72" t="str">
        <f>BJ14</f>
        <v>NİHAL AYMEN-SEDA PAZAR-GÜLSEDA DEMİR</v>
      </c>
      <c r="BX8" s="27"/>
      <c r="BY8" s="39">
        <v>6</v>
      </c>
      <c r="BZ8" s="57" t="s">
        <v>260</v>
      </c>
      <c r="CA8" s="39">
        <v>3</v>
      </c>
      <c r="CB8" s="39">
        <v>2</v>
      </c>
      <c r="CC8" s="39">
        <v>12</v>
      </c>
      <c r="CD8" s="40">
        <v>3</v>
      </c>
      <c r="CE8" s="27"/>
      <c r="CF8" s="126"/>
      <c r="CG8" s="108" t="s">
        <v>58</v>
      </c>
      <c r="CH8" s="131"/>
      <c r="CI8" s="27"/>
      <c r="CJ8" s="50"/>
      <c r="CK8" s="109"/>
      <c r="CL8" s="27"/>
      <c r="CM8" s="27"/>
      <c r="CN8" s="27"/>
      <c r="CO8" s="50"/>
      <c r="CP8" s="27"/>
      <c r="CQ8" s="27"/>
      <c r="CR8" s="27"/>
    </row>
    <row r="9" spans="1:96" ht="18" customHeight="1">
      <c r="A9" s="36">
        <v>7</v>
      </c>
      <c r="B9" s="57" t="s">
        <v>231</v>
      </c>
      <c r="C9" s="27"/>
      <c r="D9" s="59" t="str">
        <f>B15</f>
        <v>RUKİYE YÜKSEL-EDA SAYAK-ZEHRA KADİR-ŞEYDA BAZENCİR</v>
      </c>
      <c r="E9" s="36">
        <v>8</v>
      </c>
      <c r="F9" s="17">
        <f t="shared" si="0"/>
        <v>-2</v>
      </c>
      <c r="G9" s="18">
        <f t="shared" si="1"/>
        <v>0</v>
      </c>
      <c r="H9" s="18">
        <f t="shared" si="2"/>
        <v>1</v>
      </c>
      <c r="I9" s="19">
        <f t="shared" si="3"/>
        <v>2</v>
      </c>
      <c r="J9" s="38">
        <v>10</v>
      </c>
      <c r="K9" s="58" t="str">
        <f>B16</f>
        <v>ZEYNEP ÇİMEN-CEREN SEVİM-DERYA MAMAK</v>
      </c>
      <c r="L9" s="33"/>
      <c r="M9" s="39">
        <v>7</v>
      </c>
      <c r="N9" s="57" t="s">
        <v>269</v>
      </c>
      <c r="O9" s="39">
        <v>1</v>
      </c>
      <c r="P9" s="39">
        <v>0</v>
      </c>
      <c r="Q9" s="39">
        <v>6</v>
      </c>
      <c r="R9" s="40">
        <v>1</v>
      </c>
      <c r="S9" s="26"/>
      <c r="T9" s="62" t="str">
        <f>N15</f>
        <v>CEREN ZİNCİR-CANSU AYDOĞAN-ÖZGE ÇELİK</v>
      </c>
      <c r="U9" s="67">
        <v>13</v>
      </c>
      <c r="V9" s="68">
        <f t="shared" si="4"/>
        <v>4</v>
      </c>
      <c r="W9" s="69">
        <f t="shared" si="5"/>
        <v>1</v>
      </c>
      <c r="X9" s="69">
        <f t="shared" si="6"/>
        <v>0</v>
      </c>
      <c r="Y9" s="70">
        <f t="shared" si="7"/>
        <v>-4</v>
      </c>
      <c r="Z9" s="71">
        <v>9</v>
      </c>
      <c r="AA9" s="63" t="str">
        <f>N16</f>
        <v>CEREN METİNA-BERİL ÇEVİK-MERVE KAYA-EMİNE KABAKOĞLU</v>
      </c>
      <c r="AB9" s="26"/>
      <c r="AC9" s="39">
        <v>7</v>
      </c>
      <c r="AD9" s="57" t="s">
        <v>270</v>
      </c>
      <c r="AE9" s="39">
        <v>1</v>
      </c>
      <c r="AF9" s="39">
        <v>1</v>
      </c>
      <c r="AG9" s="39">
        <v>3</v>
      </c>
      <c r="AH9" s="40">
        <v>1</v>
      </c>
      <c r="AI9" s="27"/>
      <c r="AJ9" s="77" t="str">
        <f>AD15</f>
        <v>SEVGİ AKTAŞ-ZEYNEP SOLMAZ-ZİLŞAN DİLCİ</v>
      </c>
      <c r="AK9" s="67">
        <v>5</v>
      </c>
      <c r="AL9" s="68">
        <f t="shared" si="8"/>
        <v>-3</v>
      </c>
      <c r="AM9" s="69">
        <f t="shared" si="9"/>
        <v>0</v>
      </c>
      <c r="AN9" s="69">
        <f t="shared" si="10"/>
        <v>1</v>
      </c>
      <c r="AO9" s="70">
        <f t="shared" si="11"/>
        <v>3</v>
      </c>
      <c r="AP9" s="71">
        <v>8</v>
      </c>
      <c r="AQ9" s="72" t="str">
        <f>AD16</f>
        <v>TALİA KUMARTAŞLIOĞLU-İLKE KUMARTAŞLIOĞLU-MERVE ÖZTÜRK-MERVE TİMUR</v>
      </c>
      <c r="AR9" s="27"/>
      <c r="AS9" s="39">
        <v>7</v>
      </c>
      <c r="AT9" s="57" t="s">
        <v>269</v>
      </c>
      <c r="AU9" s="39">
        <v>2</v>
      </c>
      <c r="AV9" s="39">
        <v>1</v>
      </c>
      <c r="AW9" s="39">
        <v>1</v>
      </c>
      <c r="AX9" s="40">
        <v>2</v>
      </c>
      <c r="AY9" s="27"/>
      <c r="AZ9" s="77" t="str">
        <f>AT15</f>
        <v>CEREN ZİNCİR-CANSU AYDOĞAN-ÖZGE ÇELİK</v>
      </c>
      <c r="BA9" s="67">
        <v>11</v>
      </c>
      <c r="BB9" s="68">
        <f t="shared" si="12"/>
        <v>4</v>
      </c>
      <c r="BC9" s="69">
        <f t="shared" si="13"/>
        <v>1</v>
      </c>
      <c r="BD9" s="69">
        <f t="shared" si="14"/>
        <v>0</v>
      </c>
      <c r="BE9" s="70">
        <f t="shared" si="15"/>
        <v>-4</v>
      </c>
      <c r="BF9" s="71">
        <v>7</v>
      </c>
      <c r="BG9" s="72" t="str">
        <f>AT16</f>
        <v>SEVGİ AKTAŞ-ZEYNEP SOLMAZ-ZİLŞAN DİLCİ</v>
      </c>
      <c r="BH9" s="27"/>
      <c r="BI9" s="39">
        <v>7</v>
      </c>
      <c r="BJ9" s="57" t="s">
        <v>269</v>
      </c>
      <c r="BK9" s="39">
        <v>3</v>
      </c>
      <c r="BL9" s="39">
        <v>1</v>
      </c>
      <c r="BM9" s="39">
        <v>2</v>
      </c>
      <c r="BN9" s="40">
        <v>3</v>
      </c>
      <c r="BO9" s="27"/>
      <c r="BP9" s="77" t="str">
        <f>BJ15</f>
        <v>ÖZLEM KORKMAZ-MERVE GÜNEŞ-MÜSEBBİYE KILINÇ</v>
      </c>
      <c r="BQ9" s="67">
        <v>13</v>
      </c>
      <c r="BR9" s="68">
        <f t="shared" si="16"/>
        <v>9</v>
      </c>
      <c r="BS9" s="69">
        <f t="shared" si="17"/>
        <v>1</v>
      </c>
      <c r="BT9" s="69">
        <f t="shared" si="18"/>
        <v>0</v>
      </c>
      <c r="BU9" s="70">
        <f t="shared" si="19"/>
        <v>-9</v>
      </c>
      <c r="BV9" s="71">
        <v>4</v>
      </c>
      <c r="BW9" s="72" t="str">
        <f>BJ16</f>
        <v>ESİLE EMEN-SERAP USTA-TUĞÇE GÜRLER</v>
      </c>
      <c r="BX9" s="27"/>
      <c r="BY9" s="39">
        <v>7</v>
      </c>
      <c r="BZ9" s="57" t="s">
        <v>231</v>
      </c>
      <c r="CA9" s="39">
        <v>3</v>
      </c>
      <c r="CB9" s="39">
        <v>2</v>
      </c>
      <c r="CC9" s="39">
        <v>8</v>
      </c>
      <c r="CD9" s="40">
        <v>3</v>
      </c>
      <c r="CE9" s="27"/>
      <c r="CF9" s="110"/>
      <c r="CG9" s="27"/>
      <c r="CH9" s="93"/>
      <c r="CI9" s="27"/>
      <c r="CJ9" s="50"/>
      <c r="CK9" s="109"/>
      <c r="CL9" s="108" t="s">
        <v>304</v>
      </c>
      <c r="CM9" s="127">
        <v>3</v>
      </c>
      <c r="CN9" s="97"/>
      <c r="CO9" s="50"/>
      <c r="CP9" s="27"/>
      <c r="CQ9" s="27"/>
      <c r="CR9" s="27"/>
    </row>
    <row r="10" spans="1:96" ht="18" customHeight="1">
      <c r="A10" s="36">
        <v>8</v>
      </c>
      <c r="B10" s="57" t="s">
        <v>238</v>
      </c>
      <c r="C10" s="27"/>
      <c r="D10" s="59" t="str">
        <f>B17</f>
        <v>ALEV AKSOY-YAĞMUR TÜKLE-ZERRİN KATULMAN-SEVİLAY ERYAKŞİ</v>
      </c>
      <c r="E10" s="36">
        <v>6</v>
      </c>
      <c r="F10" s="17">
        <f t="shared" si="0"/>
        <v>-7</v>
      </c>
      <c r="G10" s="18">
        <f t="shared" si="1"/>
        <v>0</v>
      </c>
      <c r="H10" s="18">
        <f t="shared" si="2"/>
        <v>1</v>
      </c>
      <c r="I10" s="19">
        <f t="shared" si="3"/>
        <v>7</v>
      </c>
      <c r="J10" s="38">
        <v>13</v>
      </c>
      <c r="K10" s="58" t="str">
        <f>B18</f>
        <v>SEVDA KEKLİK-SEDA GERİDÖNMEZ-İNCİ ECE ÖZTÜRK-DENİZ GÜZELOCAK</v>
      </c>
      <c r="L10" s="33"/>
      <c r="M10" s="39">
        <v>8</v>
      </c>
      <c r="N10" s="57" t="s">
        <v>260</v>
      </c>
      <c r="O10" s="39">
        <v>1</v>
      </c>
      <c r="P10" s="39">
        <v>0</v>
      </c>
      <c r="Q10" s="39">
        <v>6</v>
      </c>
      <c r="R10" s="40">
        <v>1</v>
      </c>
      <c r="S10" s="26"/>
      <c r="T10" s="62" t="str">
        <f>N17</f>
        <v>SEVCAN AKBABA-SONGÜL YILMAZ-GÜLİN KABAGÖZ-MERVE ABAR</v>
      </c>
      <c r="U10" s="67">
        <v>10</v>
      </c>
      <c r="V10" s="68">
        <f t="shared" si="4"/>
        <v>2</v>
      </c>
      <c r="W10" s="69">
        <f t="shared" si="5"/>
        <v>1</v>
      </c>
      <c r="X10" s="69">
        <f t="shared" si="6"/>
        <v>0</v>
      </c>
      <c r="Y10" s="70">
        <f t="shared" si="7"/>
        <v>-2</v>
      </c>
      <c r="Z10" s="71">
        <v>8</v>
      </c>
      <c r="AA10" s="63" t="str">
        <f>N18</f>
        <v>ALEV AKSOY-YAĞMUR TÜKLE-ZERRİN KATULMAN-SEVİLAY ERYAKŞİ</v>
      </c>
      <c r="AB10" s="26"/>
      <c r="AC10" s="39">
        <v>8</v>
      </c>
      <c r="AD10" s="57" t="s">
        <v>269</v>
      </c>
      <c r="AE10" s="39">
        <v>1</v>
      </c>
      <c r="AF10" s="39">
        <v>1</v>
      </c>
      <c r="AG10" s="39">
        <v>-1</v>
      </c>
      <c r="AH10" s="40">
        <v>1</v>
      </c>
      <c r="AI10" s="27"/>
      <c r="AJ10" s="77" t="str">
        <f>AD17</f>
        <v>ZEYNEP ÇİMEN-CEREN SEVİM-DERYA MAMAK</v>
      </c>
      <c r="AK10" s="67">
        <v>7</v>
      </c>
      <c r="AL10" s="68">
        <f t="shared" si="8"/>
        <v>-6</v>
      </c>
      <c r="AM10" s="69">
        <f t="shared" si="9"/>
        <v>0</v>
      </c>
      <c r="AN10" s="69">
        <f t="shared" si="10"/>
        <v>1</v>
      </c>
      <c r="AO10" s="70">
        <f t="shared" si="11"/>
        <v>6</v>
      </c>
      <c r="AP10" s="71">
        <v>13</v>
      </c>
      <c r="AQ10" s="72" t="str">
        <f>AD18</f>
        <v>TANSU YILDIRIM-PINAR DEMİR-İKBAL KAVALCI</v>
      </c>
      <c r="AR10" s="27"/>
      <c r="AS10" s="39">
        <v>8</v>
      </c>
      <c r="AT10" s="57" t="s">
        <v>242</v>
      </c>
      <c r="AU10" s="39">
        <v>2</v>
      </c>
      <c r="AV10" s="39">
        <v>1</v>
      </c>
      <c r="AW10" s="39">
        <v>0</v>
      </c>
      <c r="AX10" s="40">
        <v>2</v>
      </c>
      <c r="AY10" s="27"/>
      <c r="AZ10" s="77" t="str">
        <f>AT17</f>
        <v>CEREN METİNA-BERİL ÇEVİK-MERVE KAYA-EMİNE KABAKOĞLU</v>
      </c>
      <c r="BA10" s="84">
        <v>12</v>
      </c>
      <c r="BB10" s="68">
        <f t="shared" si="12"/>
        <v>-1</v>
      </c>
      <c r="BC10" s="69">
        <f t="shared" si="13"/>
        <v>0</v>
      </c>
      <c r="BD10" s="69">
        <f t="shared" si="14"/>
        <v>1</v>
      </c>
      <c r="BE10" s="70">
        <f t="shared" si="15"/>
        <v>1</v>
      </c>
      <c r="BF10" s="71">
        <v>13</v>
      </c>
      <c r="BG10" s="72" t="str">
        <f>AT18</f>
        <v>ÖZLEM KORKMAZ-MERVE GÜNEŞ-MÜSEBBİYE KILINÇ</v>
      </c>
      <c r="BH10" s="27"/>
      <c r="BI10" s="39">
        <v>8</v>
      </c>
      <c r="BJ10" s="57" t="s">
        <v>231</v>
      </c>
      <c r="BK10" s="39">
        <v>2</v>
      </c>
      <c r="BL10" s="39">
        <v>2</v>
      </c>
      <c r="BM10" s="39">
        <v>-2</v>
      </c>
      <c r="BN10" s="40">
        <v>2</v>
      </c>
      <c r="BO10" s="27"/>
      <c r="BP10" s="77" t="str">
        <f>BJ17</f>
        <v>CEREN METİNA-BERİL ÇEVİK-MERVE KAYA-EMİNE KABAKOĞLU</v>
      </c>
      <c r="BQ10" s="67">
        <v>9</v>
      </c>
      <c r="BR10" s="68">
        <f t="shared" si="16"/>
        <v>-4</v>
      </c>
      <c r="BS10" s="69">
        <f t="shared" si="17"/>
        <v>0</v>
      </c>
      <c r="BT10" s="69">
        <f t="shared" si="18"/>
        <v>1</v>
      </c>
      <c r="BU10" s="70">
        <f t="shared" si="19"/>
        <v>4</v>
      </c>
      <c r="BV10" s="71">
        <v>13</v>
      </c>
      <c r="BW10" s="72" t="str">
        <f>BJ18</f>
        <v>RUKİYE YÜKSEL-EDA SAYAK-ZEHRA KADİR-ŞEYDA BAZENCİR</v>
      </c>
      <c r="BX10" s="27"/>
      <c r="BY10" s="39">
        <v>8</v>
      </c>
      <c r="BZ10" s="57" t="s">
        <v>300</v>
      </c>
      <c r="CA10" s="39">
        <v>3</v>
      </c>
      <c r="CB10" s="39">
        <v>2</v>
      </c>
      <c r="CC10" s="39">
        <v>2</v>
      </c>
      <c r="CD10" s="40">
        <v>3</v>
      </c>
      <c r="CE10" s="27"/>
      <c r="CF10" s="110"/>
      <c r="CG10" s="27"/>
      <c r="CH10" s="93"/>
      <c r="CI10" s="27"/>
      <c r="CJ10" s="50"/>
      <c r="CK10" s="109"/>
      <c r="CL10" s="108" t="s">
        <v>58</v>
      </c>
      <c r="CM10" s="128"/>
      <c r="CN10" s="97"/>
      <c r="CO10" s="50"/>
      <c r="CP10" s="27"/>
      <c r="CQ10" s="27"/>
      <c r="CR10" s="27"/>
    </row>
    <row r="11" spans="1:96" ht="18" customHeight="1">
      <c r="A11" s="36">
        <v>9</v>
      </c>
      <c r="B11" s="57" t="s">
        <v>243</v>
      </c>
      <c r="C11" s="27"/>
      <c r="D11" s="59" t="str">
        <f>B19</f>
        <v>CEREN METİNA-BERİL ÇEVİK-MERVE KAYA-EMİNE KABAKOĞLU</v>
      </c>
      <c r="E11" s="36">
        <v>7</v>
      </c>
      <c r="F11" s="17">
        <f t="shared" si="0"/>
        <v>-6</v>
      </c>
      <c r="G11" s="18">
        <f t="shared" si="1"/>
        <v>0</v>
      </c>
      <c r="H11" s="18">
        <f t="shared" si="2"/>
        <v>1</v>
      </c>
      <c r="I11" s="19">
        <f t="shared" si="3"/>
        <v>6</v>
      </c>
      <c r="J11" s="38">
        <v>13</v>
      </c>
      <c r="K11" s="58" t="str">
        <f>B20</f>
        <v>NİLAY GÜNDÜZ-BENAY GÜNDÜZ-SEBİHA USTA</v>
      </c>
      <c r="L11" s="33"/>
      <c r="M11" s="39">
        <v>9</v>
      </c>
      <c r="N11" s="57" t="s">
        <v>268</v>
      </c>
      <c r="O11" s="39">
        <v>1</v>
      </c>
      <c r="P11" s="39">
        <v>0</v>
      </c>
      <c r="Q11" s="39">
        <v>2</v>
      </c>
      <c r="R11" s="40">
        <v>1</v>
      </c>
      <c r="S11" s="26"/>
      <c r="T11" s="62" t="str">
        <f>N19</f>
        <v>NİHAL AYMEN-SEDA PAZAR-GÜLSEDA DEMİR</v>
      </c>
      <c r="U11" s="67">
        <v>5</v>
      </c>
      <c r="V11" s="68">
        <f t="shared" si="4"/>
        <v>-8</v>
      </c>
      <c r="W11" s="69">
        <f t="shared" si="5"/>
        <v>0</v>
      </c>
      <c r="X11" s="69">
        <f t="shared" si="6"/>
        <v>1</v>
      </c>
      <c r="Y11" s="70">
        <f t="shared" si="7"/>
        <v>8</v>
      </c>
      <c r="Z11" s="71">
        <v>13</v>
      </c>
      <c r="AA11" s="63" t="str">
        <f>N20</f>
        <v>SEVGİ AKTAŞ-ZEYNEP SOLMAZ-ZİLŞAN DİLCİ</v>
      </c>
      <c r="AB11" s="26"/>
      <c r="AC11" s="39">
        <v>9</v>
      </c>
      <c r="AD11" s="57" t="s">
        <v>250</v>
      </c>
      <c r="AE11" s="39">
        <v>1</v>
      </c>
      <c r="AF11" s="39">
        <v>1</v>
      </c>
      <c r="AG11" s="39">
        <v>-2</v>
      </c>
      <c r="AH11" s="40">
        <v>1</v>
      </c>
      <c r="AI11" s="27"/>
      <c r="AJ11" s="77" t="str">
        <f>AD19</f>
        <v>ALEV AKSOY-YAĞMUR TÜKLE-ZERRİN KATULMAN-SEVİLAY ERYAKŞİ</v>
      </c>
      <c r="AK11" s="67">
        <v>12</v>
      </c>
      <c r="AL11" s="68">
        <f t="shared" si="8"/>
        <v>-1</v>
      </c>
      <c r="AM11" s="69">
        <f t="shared" si="9"/>
        <v>0</v>
      </c>
      <c r="AN11" s="69">
        <f t="shared" si="10"/>
        <v>1</v>
      </c>
      <c r="AO11" s="70">
        <f t="shared" si="11"/>
        <v>1</v>
      </c>
      <c r="AP11" s="71">
        <v>13</v>
      </c>
      <c r="AQ11" s="72" t="str">
        <f>AD20</f>
        <v>CEREN METİNA-BERİL ÇEVİK-MERVE KAYA-EMİNE KABAKOĞLU</v>
      </c>
      <c r="AR11" s="27"/>
      <c r="AS11" s="39">
        <v>9</v>
      </c>
      <c r="AT11" s="57" t="s">
        <v>259</v>
      </c>
      <c r="AU11" s="39">
        <v>2</v>
      </c>
      <c r="AV11" s="39">
        <v>1</v>
      </c>
      <c r="AW11" s="39">
        <v>-4</v>
      </c>
      <c r="AX11" s="40">
        <v>2</v>
      </c>
      <c r="AY11" s="27"/>
      <c r="AZ11" s="77" t="str">
        <f>AT19</f>
        <v>NİHAL AYMEN-SEDA PAZAR-GÜLSEDA DEMİR</v>
      </c>
      <c r="BA11" s="84">
        <v>13</v>
      </c>
      <c r="BB11" s="68">
        <f t="shared" si="12"/>
        <v>8</v>
      </c>
      <c r="BC11" s="69">
        <f t="shared" si="13"/>
        <v>1</v>
      </c>
      <c r="BD11" s="69">
        <f t="shared" si="14"/>
        <v>0</v>
      </c>
      <c r="BE11" s="70">
        <f t="shared" si="15"/>
        <v>-8</v>
      </c>
      <c r="BF11" s="71">
        <v>5</v>
      </c>
      <c r="BG11" s="72" t="str">
        <f>AT20</f>
        <v>ZEYNEP ÇİMEN-CEREN SEVİM-DERYA MAMAK</v>
      </c>
      <c r="BH11" s="27"/>
      <c r="BI11" s="39">
        <v>9</v>
      </c>
      <c r="BJ11" s="57" t="s">
        <v>260</v>
      </c>
      <c r="BK11" s="39">
        <v>2</v>
      </c>
      <c r="BL11" s="39">
        <v>2</v>
      </c>
      <c r="BM11" s="39">
        <v>2</v>
      </c>
      <c r="BN11" s="40">
        <v>2</v>
      </c>
      <c r="BO11" s="27"/>
      <c r="BP11" s="77" t="str">
        <f>BJ19</f>
        <v>SEVGİ AKTAŞ-ZEYNEP SOLMAZ-ZİLŞAN DİLCİ</v>
      </c>
      <c r="BQ11" s="67">
        <v>9</v>
      </c>
      <c r="BR11" s="68">
        <f t="shared" si="16"/>
        <v>3</v>
      </c>
      <c r="BS11" s="69">
        <f t="shared" si="17"/>
        <v>1</v>
      </c>
      <c r="BT11" s="69">
        <f t="shared" si="18"/>
        <v>0</v>
      </c>
      <c r="BU11" s="70">
        <f t="shared" si="19"/>
        <v>-3</v>
      </c>
      <c r="BV11" s="71">
        <v>6</v>
      </c>
      <c r="BW11" s="72" t="str">
        <f>BJ20</f>
        <v>ZEYNEP ÇİMEN-CEREN SEVİM-DERYA MAMAK</v>
      </c>
      <c r="BX11" s="27"/>
      <c r="BY11" s="39">
        <v>9</v>
      </c>
      <c r="BZ11" s="57" t="s">
        <v>287</v>
      </c>
      <c r="CA11" s="39">
        <v>3</v>
      </c>
      <c r="CB11" s="39">
        <v>2</v>
      </c>
      <c r="CC11" s="39">
        <v>-1</v>
      </c>
      <c r="CD11" s="40">
        <v>3</v>
      </c>
      <c r="CE11" s="27"/>
      <c r="CF11" s="126">
        <v>4</v>
      </c>
      <c r="CG11" s="108" t="s">
        <v>306</v>
      </c>
      <c r="CH11" s="121">
        <v>10</v>
      </c>
      <c r="CI11" s="27"/>
      <c r="CJ11" s="50"/>
      <c r="CK11" s="117"/>
      <c r="CL11" s="111"/>
      <c r="CM11" s="27"/>
      <c r="CN11" s="27"/>
      <c r="CO11" s="50"/>
      <c r="CP11" s="27"/>
      <c r="CQ11" s="27"/>
      <c r="CR11" s="27"/>
    </row>
    <row r="12" spans="1:96" ht="18" customHeight="1">
      <c r="A12" s="36">
        <v>10</v>
      </c>
      <c r="B12" s="57" t="s">
        <v>264</v>
      </c>
      <c r="C12" s="27"/>
      <c r="D12" s="59" t="str">
        <f>B21</f>
        <v>TUĞÇE ÖZLÜ-BELFU ZİNNET OKALAN-FATMA DİLARA ÖZTÜRK</v>
      </c>
      <c r="E12" s="36">
        <v>13</v>
      </c>
      <c r="F12" s="17">
        <f t="shared" si="0"/>
        <v>6</v>
      </c>
      <c r="G12" s="18">
        <f t="shared" si="1"/>
        <v>1</v>
      </c>
      <c r="H12" s="18">
        <f t="shared" si="2"/>
        <v>0</v>
      </c>
      <c r="I12" s="19">
        <f t="shared" si="3"/>
        <v>-6</v>
      </c>
      <c r="J12" s="38">
        <v>7</v>
      </c>
      <c r="K12" s="2">
        <f>B22</f>
        <v>0</v>
      </c>
      <c r="L12" s="33"/>
      <c r="M12" s="39">
        <v>10</v>
      </c>
      <c r="N12" s="57" t="s">
        <v>238</v>
      </c>
      <c r="O12" s="39">
        <v>1</v>
      </c>
      <c r="P12" s="39">
        <v>0</v>
      </c>
      <c r="Q12" s="39">
        <v>1</v>
      </c>
      <c r="R12" s="40">
        <v>1</v>
      </c>
      <c r="S12" s="26"/>
      <c r="T12" s="62" t="str">
        <f>N21</f>
        <v>TALİA KUMARTAŞLIOĞLU-İLKE KUMARTAŞLIOĞLU-MERVE ÖZTÜRK-MERVE TİMUR</v>
      </c>
      <c r="U12" s="67">
        <v>13</v>
      </c>
      <c r="V12" s="68">
        <f t="shared" si="4"/>
        <v>6</v>
      </c>
      <c r="W12" s="69">
        <f t="shared" si="5"/>
        <v>1</v>
      </c>
      <c r="X12" s="69">
        <f t="shared" si="6"/>
        <v>0</v>
      </c>
      <c r="Y12" s="70">
        <f t="shared" si="7"/>
        <v>-6</v>
      </c>
      <c r="Z12" s="71">
        <v>7</v>
      </c>
      <c r="AA12" s="72">
        <f>N22</f>
        <v>0</v>
      </c>
      <c r="AB12" s="26"/>
      <c r="AC12" s="39">
        <v>10</v>
      </c>
      <c r="AD12" s="57" t="s">
        <v>242</v>
      </c>
      <c r="AE12" s="39">
        <v>1</v>
      </c>
      <c r="AF12" s="39">
        <v>1</v>
      </c>
      <c r="AG12" s="39">
        <v>-4</v>
      </c>
      <c r="AH12" s="40">
        <v>1</v>
      </c>
      <c r="AI12" s="27"/>
      <c r="AJ12" s="77" t="str">
        <f>AD21</f>
        <v>NİHAL AYMEN-SEDA PAZAR-GÜLSEDA DEMİR</v>
      </c>
      <c r="AK12" s="67">
        <v>13</v>
      </c>
      <c r="AL12" s="68">
        <f t="shared" si="8"/>
        <v>6</v>
      </c>
      <c r="AM12" s="69">
        <f t="shared" si="9"/>
        <v>1</v>
      </c>
      <c r="AN12" s="69">
        <f t="shared" si="10"/>
        <v>0</v>
      </c>
      <c r="AO12" s="70">
        <f t="shared" si="11"/>
        <v>-6</v>
      </c>
      <c r="AP12" s="71">
        <v>7</v>
      </c>
      <c r="AQ12" s="72">
        <f>AD22</f>
        <v>0</v>
      </c>
      <c r="AR12" s="27"/>
      <c r="AS12" s="39">
        <v>10</v>
      </c>
      <c r="AT12" s="57" t="s">
        <v>263</v>
      </c>
      <c r="AU12" s="39">
        <v>1</v>
      </c>
      <c r="AV12" s="39">
        <v>2</v>
      </c>
      <c r="AW12" s="39">
        <v>-2</v>
      </c>
      <c r="AX12" s="40">
        <v>1</v>
      </c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39">
        <v>10</v>
      </c>
      <c r="BJ12" s="57" t="s">
        <v>242</v>
      </c>
      <c r="BK12" s="39">
        <v>2</v>
      </c>
      <c r="BL12" s="39">
        <v>2</v>
      </c>
      <c r="BM12" s="39">
        <v>-1</v>
      </c>
      <c r="BN12" s="40">
        <v>2</v>
      </c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39">
        <v>10</v>
      </c>
      <c r="BZ12" s="57" t="s">
        <v>235</v>
      </c>
      <c r="CA12" s="39">
        <v>3</v>
      </c>
      <c r="CB12" s="39">
        <v>2</v>
      </c>
      <c r="CC12" s="39">
        <v>-2</v>
      </c>
      <c r="CD12" s="40">
        <v>3</v>
      </c>
      <c r="CE12" s="27"/>
      <c r="CF12" s="126"/>
      <c r="CG12" s="108" t="s">
        <v>307</v>
      </c>
      <c r="CH12" s="122"/>
      <c r="CI12" s="27"/>
      <c r="CJ12" s="50"/>
      <c r="CK12" s="109"/>
      <c r="CL12" s="50"/>
      <c r="CM12" s="27"/>
      <c r="CN12" s="27"/>
      <c r="CO12" s="50"/>
      <c r="CP12" s="27"/>
      <c r="CQ12" s="27"/>
      <c r="CR12" s="27"/>
    </row>
    <row r="13" spans="1:96" ht="18" customHeight="1">
      <c r="A13" s="36">
        <v>11</v>
      </c>
      <c r="B13" s="57" t="s">
        <v>270</v>
      </c>
      <c r="C13" s="27"/>
      <c r="D13" s="26"/>
      <c r="E13" s="26"/>
      <c r="F13" s="26"/>
      <c r="G13" s="26"/>
      <c r="H13" s="26"/>
      <c r="I13" s="26"/>
      <c r="J13" s="26"/>
      <c r="K13" s="26"/>
      <c r="L13" s="33"/>
      <c r="M13" s="39">
        <v>11</v>
      </c>
      <c r="N13" s="57" t="s">
        <v>231</v>
      </c>
      <c r="O13" s="39">
        <v>0</v>
      </c>
      <c r="P13" s="39">
        <v>1</v>
      </c>
      <c r="Q13" s="39">
        <v>-1</v>
      </c>
      <c r="R13" s="40">
        <v>0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39">
        <v>11</v>
      </c>
      <c r="AD13" s="57" t="s">
        <v>235</v>
      </c>
      <c r="AE13" s="39">
        <v>1</v>
      </c>
      <c r="AF13" s="39">
        <v>1</v>
      </c>
      <c r="AG13" s="39">
        <v>-3</v>
      </c>
      <c r="AH13" s="40">
        <v>1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39">
        <v>11</v>
      </c>
      <c r="AT13" s="57" t="s">
        <v>270</v>
      </c>
      <c r="AU13" s="39">
        <v>1</v>
      </c>
      <c r="AV13" s="39">
        <v>2</v>
      </c>
      <c r="AW13" s="39">
        <v>1</v>
      </c>
      <c r="AX13" s="40">
        <v>1</v>
      </c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39">
        <v>11</v>
      </c>
      <c r="BJ13" s="57" t="s">
        <v>250</v>
      </c>
      <c r="BK13" s="39">
        <v>2</v>
      </c>
      <c r="BL13" s="39">
        <v>2</v>
      </c>
      <c r="BM13" s="39">
        <v>-2</v>
      </c>
      <c r="BN13" s="40">
        <v>2</v>
      </c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39">
        <v>11</v>
      </c>
      <c r="BZ13" s="57" t="s">
        <v>269</v>
      </c>
      <c r="CA13" s="39">
        <v>3</v>
      </c>
      <c r="CB13" s="39">
        <v>2</v>
      </c>
      <c r="CC13" s="39">
        <v>-8</v>
      </c>
      <c r="CD13" s="40">
        <v>3</v>
      </c>
      <c r="CE13" s="27"/>
      <c r="CF13" s="110"/>
      <c r="CG13" s="27"/>
      <c r="CH13" s="93"/>
      <c r="CI13" s="108" t="s">
        <v>306</v>
      </c>
      <c r="CJ13" s="112"/>
      <c r="CK13" s="109"/>
      <c r="CL13" s="50"/>
      <c r="CM13" s="27"/>
      <c r="CN13" s="27"/>
      <c r="CO13" s="50"/>
      <c r="CP13" s="27"/>
      <c r="CQ13" s="27"/>
      <c r="CR13" s="27"/>
    </row>
    <row r="14" spans="1:96" ht="18" customHeight="1">
      <c r="A14" s="36">
        <v>12</v>
      </c>
      <c r="B14" s="57" t="s">
        <v>259</v>
      </c>
      <c r="C14" s="27"/>
      <c r="D14" s="26"/>
      <c r="E14" s="26"/>
      <c r="F14" s="26"/>
      <c r="G14" s="26"/>
      <c r="H14" s="26"/>
      <c r="I14" s="26"/>
      <c r="J14" s="26"/>
      <c r="K14" s="26"/>
      <c r="L14" s="33"/>
      <c r="M14" s="39">
        <v>12</v>
      </c>
      <c r="N14" s="57" t="s">
        <v>263</v>
      </c>
      <c r="O14" s="39">
        <v>0</v>
      </c>
      <c r="P14" s="39">
        <v>1</v>
      </c>
      <c r="Q14" s="39">
        <v>-2</v>
      </c>
      <c r="R14" s="40">
        <v>0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39">
        <v>12</v>
      </c>
      <c r="AD14" s="57" t="s">
        <v>287</v>
      </c>
      <c r="AE14" s="39">
        <v>1</v>
      </c>
      <c r="AF14" s="39">
        <v>1</v>
      </c>
      <c r="AG14" s="39">
        <v>-5</v>
      </c>
      <c r="AH14" s="40">
        <v>1</v>
      </c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39">
        <v>12</v>
      </c>
      <c r="AT14" s="57" t="s">
        <v>231</v>
      </c>
      <c r="AU14" s="39">
        <v>1</v>
      </c>
      <c r="AV14" s="39">
        <v>2</v>
      </c>
      <c r="AW14" s="39">
        <v>-3</v>
      </c>
      <c r="AX14" s="40">
        <v>1</v>
      </c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39">
        <v>12</v>
      </c>
      <c r="BJ14" s="57" t="s">
        <v>300</v>
      </c>
      <c r="BK14" s="39">
        <v>2</v>
      </c>
      <c r="BL14" s="39">
        <v>2</v>
      </c>
      <c r="BM14" s="39">
        <v>-4</v>
      </c>
      <c r="BN14" s="40">
        <v>2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39">
        <v>12</v>
      </c>
      <c r="BZ14" s="57" t="s">
        <v>250</v>
      </c>
      <c r="CA14" s="39">
        <v>2</v>
      </c>
      <c r="CB14" s="39">
        <v>3</v>
      </c>
      <c r="CC14" s="39">
        <v>-8</v>
      </c>
      <c r="CD14" s="40">
        <v>2</v>
      </c>
      <c r="CE14" s="27"/>
      <c r="CF14" s="110"/>
      <c r="CG14" s="27"/>
      <c r="CH14" s="93"/>
      <c r="CI14" s="108" t="s">
        <v>307</v>
      </c>
      <c r="CJ14" s="27"/>
      <c r="CK14" s="120">
        <v>13</v>
      </c>
      <c r="CL14" s="50"/>
      <c r="CM14" s="27"/>
      <c r="CN14" s="27"/>
      <c r="CO14" s="50"/>
      <c r="CP14" s="27"/>
      <c r="CQ14" s="27"/>
      <c r="CR14" s="27"/>
    </row>
    <row r="15" spans="1:96" ht="18" customHeight="1">
      <c r="A15" s="36">
        <v>13</v>
      </c>
      <c r="B15" s="57" t="s">
        <v>263</v>
      </c>
      <c r="C15" s="27"/>
      <c r="D15" s="26"/>
      <c r="E15" s="26"/>
      <c r="F15" s="26"/>
      <c r="G15" s="26"/>
      <c r="H15" s="26"/>
      <c r="I15" s="26"/>
      <c r="J15" s="26"/>
      <c r="K15" s="26"/>
      <c r="L15" s="33"/>
      <c r="M15" s="39">
        <v>13</v>
      </c>
      <c r="N15" s="57" t="s">
        <v>250</v>
      </c>
      <c r="O15" s="39">
        <v>0</v>
      </c>
      <c r="P15" s="39">
        <v>1</v>
      </c>
      <c r="Q15" s="39">
        <v>-6</v>
      </c>
      <c r="R15" s="40">
        <v>0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39">
        <v>13</v>
      </c>
      <c r="AD15" s="57" t="s">
        <v>264</v>
      </c>
      <c r="AE15" s="39">
        <v>1</v>
      </c>
      <c r="AF15" s="39">
        <v>1</v>
      </c>
      <c r="AG15" s="39">
        <v>-5</v>
      </c>
      <c r="AH15" s="40">
        <v>1</v>
      </c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39">
        <v>13</v>
      </c>
      <c r="AT15" s="57" t="s">
        <v>250</v>
      </c>
      <c r="AU15" s="39">
        <v>1</v>
      </c>
      <c r="AV15" s="39">
        <v>2</v>
      </c>
      <c r="AW15" s="39">
        <v>-6</v>
      </c>
      <c r="AX15" s="40">
        <v>1</v>
      </c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39">
        <v>13</v>
      </c>
      <c r="BJ15" s="57" t="s">
        <v>235</v>
      </c>
      <c r="BK15" s="39">
        <v>2</v>
      </c>
      <c r="BL15" s="39">
        <v>2</v>
      </c>
      <c r="BM15" s="39">
        <v>-11</v>
      </c>
      <c r="BN15" s="40">
        <v>2</v>
      </c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39">
        <v>13</v>
      </c>
      <c r="BZ15" s="57" t="s">
        <v>264</v>
      </c>
      <c r="CA15" s="39">
        <v>2</v>
      </c>
      <c r="CB15" s="39">
        <v>3</v>
      </c>
      <c r="CC15" s="39">
        <v>-9</v>
      </c>
      <c r="CD15" s="40">
        <v>2</v>
      </c>
      <c r="CE15" s="27"/>
      <c r="CF15" s="126">
        <v>5</v>
      </c>
      <c r="CG15" s="108" t="s">
        <v>308</v>
      </c>
      <c r="CH15" s="121">
        <v>8</v>
      </c>
      <c r="CI15" s="27"/>
      <c r="CJ15" s="27"/>
      <c r="CK15" s="120"/>
      <c r="CL15" s="50"/>
      <c r="CM15" s="27"/>
      <c r="CN15" s="27"/>
      <c r="CO15" s="50"/>
      <c r="CP15" s="27"/>
      <c r="CQ15" s="27"/>
      <c r="CR15" s="27"/>
    </row>
    <row r="16" spans="1:96" ht="18" customHeight="1">
      <c r="A16" s="36">
        <v>14</v>
      </c>
      <c r="B16" s="57" t="s">
        <v>268</v>
      </c>
      <c r="C16" s="27"/>
      <c r="D16" s="26"/>
      <c r="E16" s="26"/>
      <c r="F16" s="26"/>
      <c r="G16" s="26"/>
      <c r="H16" s="26"/>
      <c r="I16" s="26"/>
      <c r="J16" s="26"/>
      <c r="K16" s="26"/>
      <c r="L16" s="33"/>
      <c r="M16" s="39">
        <v>14</v>
      </c>
      <c r="N16" s="57" t="s">
        <v>239</v>
      </c>
      <c r="O16" s="39">
        <v>0</v>
      </c>
      <c r="P16" s="39">
        <v>1</v>
      </c>
      <c r="Q16" s="39">
        <v>-6</v>
      </c>
      <c r="R16" s="40">
        <v>0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39">
        <v>14</v>
      </c>
      <c r="AD16" s="57" t="s">
        <v>259</v>
      </c>
      <c r="AE16" s="39">
        <v>1</v>
      </c>
      <c r="AF16" s="39">
        <v>1</v>
      </c>
      <c r="AG16" s="39">
        <v>-7</v>
      </c>
      <c r="AH16" s="40">
        <v>1</v>
      </c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39">
        <v>14</v>
      </c>
      <c r="AT16" s="57" t="s">
        <v>264</v>
      </c>
      <c r="AU16" s="39">
        <v>1</v>
      </c>
      <c r="AV16" s="39">
        <v>2</v>
      </c>
      <c r="AW16" s="39">
        <v>-8</v>
      </c>
      <c r="AX16" s="40">
        <v>1</v>
      </c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39">
        <v>14</v>
      </c>
      <c r="BJ16" s="57" t="s">
        <v>270</v>
      </c>
      <c r="BK16" s="39">
        <v>1</v>
      </c>
      <c r="BL16" s="39">
        <v>3</v>
      </c>
      <c r="BM16" s="39">
        <v>0</v>
      </c>
      <c r="BN16" s="40">
        <v>1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39">
        <v>14</v>
      </c>
      <c r="BZ16" s="57" t="s">
        <v>263</v>
      </c>
      <c r="CA16" s="39">
        <v>2</v>
      </c>
      <c r="CB16" s="39">
        <v>3</v>
      </c>
      <c r="CC16" s="39">
        <v>-10</v>
      </c>
      <c r="CD16" s="40">
        <v>2</v>
      </c>
      <c r="CE16" s="27"/>
      <c r="CF16" s="126"/>
      <c r="CG16" s="108" t="s">
        <v>309</v>
      </c>
      <c r="CH16" s="122"/>
      <c r="CI16" s="27"/>
      <c r="CJ16" s="27"/>
      <c r="CK16" s="109"/>
      <c r="CL16" s="50"/>
      <c r="CM16" s="27"/>
      <c r="CN16" s="27"/>
      <c r="CO16" s="50"/>
      <c r="CP16" s="27"/>
      <c r="CQ16" s="27"/>
      <c r="CR16" s="27"/>
    </row>
    <row r="17" spans="1:96" ht="18" customHeight="1">
      <c r="A17" s="36">
        <v>15</v>
      </c>
      <c r="B17" s="57" t="s">
        <v>249</v>
      </c>
      <c r="C17" s="27"/>
      <c r="D17" s="26"/>
      <c r="E17" s="26"/>
      <c r="F17" s="26"/>
      <c r="G17" s="26"/>
      <c r="H17" s="26"/>
      <c r="I17" s="26"/>
      <c r="J17" s="26"/>
      <c r="K17" s="26"/>
      <c r="L17" s="33"/>
      <c r="M17" s="39">
        <v>15</v>
      </c>
      <c r="N17" s="57" t="s">
        <v>287</v>
      </c>
      <c r="O17" s="39">
        <v>0</v>
      </c>
      <c r="P17" s="39">
        <v>1</v>
      </c>
      <c r="Q17" s="39">
        <v>-7</v>
      </c>
      <c r="R17" s="40">
        <v>0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39">
        <v>15</v>
      </c>
      <c r="AD17" s="57" t="s">
        <v>268</v>
      </c>
      <c r="AE17" s="39">
        <v>1</v>
      </c>
      <c r="AF17" s="39">
        <v>1</v>
      </c>
      <c r="AG17" s="39">
        <v>-9</v>
      </c>
      <c r="AH17" s="40">
        <v>1</v>
      </c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39">
        <v>15</v>
      </c>
      <c r="AT17" s="57" t="s">
        <v>239</v>
      </c>
      <c r="AU17" s="39">
        <v>1</v>
      </c>
      <c r="AV17" s="39">
        <v>2</v>
      </c>
      <c r="AW17" s="39">
        <v>-9</v>
      </c>
      <c r="AX17" s="40">
        <v>1</v>
      </c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39">
        <v>15</v>
      </c>
      <c r="BJ17" s="57" t="s">
        <v>239</v>
      </c>
      <c r="BK17" s="39">
        <v>1</v>
      </c>
      <c r="BL17" s="39">
        <v>3</v>
      </c>
      <c r="BM17" s="39">
        <v>-10</v>
      </c>
      <c r="BN17" s="40">
        <v>1</v>
      </c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39">
        <v>15</v>
      </c>
      <c r="BZ17" s="57" t="s">
        <v>242</v>
      </c>
      <c r="CA17" s="39">
        <v>2</v>
      </c>
      <c r="CB17" s="39">
        <v>3</v>
      </c>
      <c r="CC17" s="39">
        <v>-11</v>
      </c>
      <c r="CD17" s="40">
        <v>2</v>
      </c>
      <c r="CE17" s="27"/>
      <c r="CF17" s="110"/>
      <c r="CG17" s="27"/>
      <c r="CH17" s="93"/>
      <c r="CI17" s="27"/>
      <c r="CJ17" s="27"/>
      <c r="CK17" s="109"/>
      <c r="CL17" s="50"/>
      <c r="CM17" s="123" t="s">
        <v>310</v>
      </c>
      <c r="CN17" s="125"/>
      <c r="CO17" s="50"/>
      <c r="CP17" s="123" t="s">
        <v>306</v>
      </c>
      <c r="CQ17" s="125"/>
      <c r="CR17" s="27"/>
    </row>
    <row r="18" spans="1:96" ht="18" customHeight="1">
      <c r="A18" s="36">
        <v>16</v>
      </c>
      <c r="B18" s="57" t="s">
        <v>234</v>
      </c>
      <c r="C18" s="27"/>
      <c r="D18" s="26"/>
      <c r="E18" s="26"/>
      <c r="F18" s="26"/>
      <c r="G18" s="26"/>
      <c r="H18" s="26"/>
      <c r="I18" s="26"/>
      <c r="J18" s="26"/>
      <c r="K18" s="26"/>
      <c r="L18" s="33"/>
      <c r="M18" s="39">
        <v>16</v>
      </c>
      <c r="N18" s="57" t="s">
        <v>249</v>
      </c>
      <c r="O18" s="39">
        <v>0</v>
      </c>
      <c r="P18" s="39">
        <v>1</v>
      </c>
      <c r="Q18" s="39">
        <v>-7</v>
      </c>
      <c r="R18" s="40">
        <v>0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39">
        <v>16</v>
      </c>
      <c r="AD18" s="57" t="s">
        <v>231</v>
      </c>
      <c r="AE18" s="39">
        <v>0</v>
      </c>
      <c r="AF18" s="39">
        <v>2</v>
      </c>
      <c r="AG18" s="39">
        <v>-9</v>
      </c>
      <c r="AH18" s="40">
        <v>0</v>
      </c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39">
        <v>16</v>
      </c>
      <c r="AT18" s="57" t="s">
        <v>235</v>
      </c>
      <c r="AU18" s="39">
        <v>1</v>
      </c>
      <c r="AV18" s="39">
        <v>2</v>
      </c>
      <c r="AW18" s="39">
        <v>-12</v>
      </c>
      <c r="AX18" s="40">
        <v>1</v>
      </c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39">
        <v>16</v>
      </c>
      <c r="BJ18" s="57" t="s">
        <v>263</v>
      </c>
      <c r="BK18" s="39">
        <v>1</v>
      </c>
      <c r="BL18" s="39">
        <v>3</v>
      </c>
      <c r="BM18" s="39">
        <v>-14</v>
      </c>
      <c r="BN18" s="40">
        <v>1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39">
        <v>16</v>
      </c>
      <c r="BZ18" s="57" t="s">
        <v>270</v>
      </c>
      <c r="CA18" s="39">
        <v>1</v>
      </c>
      <c r="CB18" s="39">
        <v>4</v>
      </c>
      <c r="CC18" s="39">
        <v>-9</v>
      </c>
      <c r="CD18" s="40">
        <v>1</v>
      </c>
      <c r="CE18" s="27"/>
      <c r="CF18" s="110"/>
      <c r="CG18" s="27"/>
      <c r="CH18" s="93"/>
      <c r="CI18" s="27"/>
      <c r="CJ18" s="27"/>
      <c r="CK18" s="109"/>
      <c r="CL18" s="50"/>
      <c r="CM18" s="123" t="s">
        <v>311</v>
      </c>
      <c r="CN18" s="125"/>
      <c r="CO18" s="50"/>
      <c r="CP18" s="123" t="s">
        <v>307</v>
      </c>
      <c r="CQ18" s="125"/>
      <c r="CR18" s="27"/>
    </row>
    <row r="19" spans="1:96" ht="18" customHeight="1">
      <c r="A19" s="36">
        <v>17</v>
      </c>
      <c r="B19" s="57" t="s">
        <v>239</v>
      </c>
      <c r="C19" s="27"/>
      <c r="D19" s="26"/>
      <c r="E19" s="26"/>
      <c r="F19" s="26"/>
      <c r="G19" s="26"/>
      <c r="H19" s="26"/>
      <c r="I19" s="26"/>
      <c r="J19" s="26"/>
      <c r="K19" s="26"/>
      <c r="L19" s="33"/>
      <c r="M19" s="39">
        <v>17</v>
      </c>
      <c r="N19" s="57" t="s">
        <v>300</v>
      </c>
      <c r="O19" s="39">
        <v>0</v>
      </c>
      <c r="P19" s="39">
        <v>1</v>
      </c>
      <c r="Q19" s="39">
        <v>-10</v>
      </c>
      <c r="R19" s="40">
        <v>0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9">
        <v>17</v>
      </c>
      <c r="AD19" s="57" t="s">
        <v>249</v>
      </c>
      <c r="AE19" s="39">
        <v>0</v>
      </c>
      <c r="AF19" s="39">
        <v>2</v>
      </c>
      <c r="AG19" s="39">
        <v>-9</v>
      </c>
      <c r="AH19" s="40">
        <v>0</v>
      </c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39">
        <v>17</v>
      </c>
      <c r="AT19" s="57" t="s">
        <v>300</v>
      </c>
      <c r="AU19" s="39">
        <v>1</v>
      </c>
      <c r="AV19" s="39">
        <v>2</v>
      </c>
      <c r="AW19" s="39">
        <v>-12</v>
      </c>
      <c r="AX19" s="40">
        <v>1</v>
      </c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39">
        <v>17</v>
      </c>
      <c r="BJ19" s="57" t="s">
        <v>264</v>
      </c>
      <c r="BK19" s="39">
        <v>1</v>
      </c>
      <c r="BL19" s="39">
        <v>3</v>
      </c>
      <c r="BM19" s="39">
        <v>-12</v>
      </c>
      <c r="BN19" s="40">
        <v>1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39">
        <v>17</v>
      </c>
      <c r="BZ19" s="57" t="s">
        <v>239</v>
      </c>
      <c r="CA19" s="39">
        <v>1</v>
      </c>
      <c r="CB19" s="39">
        <v>4</v>
      </c>
      <c r="CC19" s="39">
        <v>-14</v>
      </c>
      <c r="CD19" s="40">
        <v>1</v>
      </c>
      <c r="CE19" s="27"/>
      <c r="CF19" s="126">
        <v>2</v>
      </c>
      <c r="CG19" s="108" t="s">
        <v>310</v>
      </c>
      <c r="CH19" s="121">
        <v>11</v>
      </c>
      <c r="CI19" s="27"/>
      <c r="CJ19" s="27"/>
      <c r="CK19" s="109"/>
      <c r="CL19" s="50"/>
      <c r="CM19" s="27">
        <v>2011</v>
      </c>
      <c r="CN19" s="27" t="s">
        <v>317</v>
      </c>
      <c r="CO19" s="50"/>
      <c r="CP19" s="27">
        <v>2011</v>
      </c>
      <c r="CQ19" s="27" t="s">
        <v>318</v>
      </c>
      <c r="CR19" s="27"/>
    </row>
    <row r="20" spans="1:96" ht="18" customHeight="1">
      <c r="A20" s="36">
        <v>18</v>
      </c>
      <c r="B20" s="57" t="s">
        <v>269</v>
      </c>
      <c r="C20" s="27"/>
      <c r="D20" s="26"/>
      <c r="E20" s="26"/>
      <c r="F20" s="26"/>
      <c r="G20" s="26"/>
      <c r="H20" s="26"/>
      <c r="I20" s="26"/>
      <c r="J20" s="26"/>
      <c r="K20" s="26"/>
      <c r="L20" s="33"/>
      <c r="M20" s="39">
        <v>18</v>
      </c>
      <c r="N20" s="57" t="s">
        <v>264</v>
      </c>
      <c r="O20" s="39">
        <v>0</v>
      </c>
      <c r="P20" s="39">
        <v>1</v>
      </c>
      <c r="Q20" s="39">
        <v>-13</v>
      </c>
      <c r="R20" s="40">
        <v>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39">
        <v>18</v>
      </c>
      <c r="AD20" s="57" t="s">
        <v>239</v>
      </c>
      <c r="AE20" s="39">
        <v>0</v>
      </c>
      <c r="AF20" s="39">
        <v>2</v>
      </c>
      <c r="AG20" s="39">
        <v>-10</v>
      </c>
      <c r="AH20" s="40">
        <v>0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39">
        <v>18</v>
      </c>
      <c r="AT20" s="57" t="s">
        <v>268</v>
      </c>
      <c r="AU20" s="39">
        <v>1</v>
      </c>
      <c r="AV20" s="39">
        <v>2</v>
      </c>
      <c r="AW20" s="39">
        <v>-15</v>
      </c>
      <c r="AX20" s="40">
        <v>1</v>
      </c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39">
        <v>18</v>
      </c>
      <c r="BJ20" s="57" t="s">
        <v>268</v>
      </c>
      <c r="BK20" s="39">
        <v>1</v>
      </c>
      <c r="BL20" s="39">
        <v>3</v>
      </c>
      <c r="BM20" s="39">
        <v>-23</v>
      </c>
      <c r="BN20" s="40">
        <v>1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39">
        <v>18</v>
      </c>
      <c r="BZ20" s="57" t="s">
        <v>268</v>
      </c>
      <c r="CA20" s="39">
        <v>1</v>
      </c>
      <c r="CB20" s="39">
        <v>4</v>
      </c>
      <c r="CC20" s="39">
        <v>-26</v>
      </c>
      <c r="CD20" s="40">
        <v>1</v>
      </c>
      <c r="CE20" s="27"/>
      <c r="CF20" s="126"/>
      <c r="CG20" s="108" t="s">
        <v>311</v>
      </c>
      <c r="CH20" s="122"/>
      <c r="CI20" s="27"/>
      <c r="CJ20" s="27"/>
      <c r="CK20" s="120">
        <v>5</v>
      </c>
      <c r="CL20" s="50"/>
      <c r="CM20" s="27"/>
      <c r="CN20" s="27"/>
      <c r="CO20" s="50"/>
      <c r="CP20" s="27"/>
      <c r="CQ20" s="27"/>
      <c r="CR20" s="27"/>
    </row>
    <row r="21" spans="1:96" ht="18" customHeight="1">
      <c r="A21" s="36">
        <v>19</v>
      </c>
      <c r="B21" s="57" t="s">
        <v>260</v>
      </c>
      <c r="C21" s="26"/>
      <c r="D21" s="26"/>
      <c r="E21" s="26"/>
      <c r="F21" s="26"/>
      <c r="G21" s="26"/>
      <c r="H21" s="26"/>
      <c r="I21" s="26"/>
      <c r="J21" s="26"/>
      <c r="K21" s="26"/>
      <c r="L21" s="33"/>
      <c r="M21" s="39">
        <v>19</v>
      </c>
      <c r="N21" s="57" t="s">
        <v>259</v>
      </c>
      <c r="O21" s="39">
        <v>0</v>
      </c>
      <c r="P21" s="39">
        <v>1</v>
      </c>
      <c r="Q21" s="39">
        <v>-13</v>
      </c>
      <c r="R21" s="40">
        <v>0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39">
        <v>19</v>
      </c>
      <c r="AD21" s="57" t="s">
        <v>300</v>
      </c>
      <c r="AE21" s="39">
        <v>0</v>
      </c>
      <c r="AF21" s="39">
        <v>2</v>
      </c>
      <c r="AG21" s="39">
        <v>-18</v>
      </c>
      <c r="AH21" s="40">
        <v>0</v>
      </c>
      <c r="AI21" s="26"/>
      <c r="AJ21" s="27"/>
      <c r="AK21" s="27"/>
      <c r="AL21" s="27"/>
      <c r="AM21" s="27"/>
      <c r="AN21" s="27"/>
      <c r="AO21" s="27"/>
      <c r="AP21" s="27"/>
      <c r="AQ21" s="27"/>
      <c r="AR21" s="26"/>
      <c r="AS21" s="85">
        <v>19</v>
      </c>
      <c r="AT21" s="86" t="s">
        <v>249</v>
      </c>
      <c r="AU21" s="85">
        <v>0</v>
      </c>
      <c r="AV21" s="85">
        <v>3</v>
      </c>
      <c r="AW21" s="85">
        <v>-10</v>
      </c>
      <c r="AX21" s="87">
        <v>0</v>
      </c>
      <c r="AY21" s="26"/>
      <c r="AZ21" s="27"/>
      <c r="BA21" s="27"/>
      <c r="BB21" s="27"/>
      <c r="BC21" s="27"/>
      <c r="BD21" s="27"/>
      <c r="BE21" s="27"/>
      <c r="BF21" s="27"/>
      <c r="BG21" s="27"/>
      <c r="BH21" s="26"/>
      <c r="BI21" s="27"/>
      <c r="BJ21" s="27"/>
      <c r="BK21" s="27"/>
      <c r="BL21" s="27"/>
      <c r="BM21" s="27"/>
      <c r="BN21" s="27"/>
      <c r="BO21" s="26"/>
      <c r="BP21" s="27"/>
      <c r="BQ21" s="27"/>
      <c r="BR21" s="27"/>
      <c r="BS21" s="27"/>
      <c r="BT21" s="27"/>
      <c r="BU21" s="27"/>
      <c r="BV21" s="27"/>
      <c r="BW21" s="27"/>
      <c r="BX21" s="26"/>
      <c r="BY21" s="27"/>
      <c r="BZ21" s="27"/>
      <c r="CA21" s="27"/>
      <c r="CB21" s="27"/>
      <c r="CC21" s="27"/>
      <c r="CD21" s="27"/>
      <c r="CE21" s="27"/>
      <c r="CF21" s="110"/>
      <c r="CG21" s="27"/>
      <c r="CH21" s="93"/>
      <c r="CI21" s="108" t="s">
        <v>310</v>
      </c>
      <c r="CJ21" s="27"/>
      <c r="CK21" s="120"/>
      <c r="CL21" s="50"/>
      <c r="CM21" s="27"/>
      <c r="CN21" s="27"/>
      <c r="CO21" s="50"/>
      <c r="CP21" s="27"/>
      <c r="CQ21" s="27"/>
      <c r="CR21" s="27"/>
    </row>
    <row r="22" spans="1:96" ht="18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  <c r="AK22" s="27"/>
      <c r="AL22" s="27"/>
      <c r="AM22" s="27"/>
      <c r="AN22" s="27"/>
      <c r="AO22" s="27"/>
      <c r="AP22" s="27"/>
      <c r="AQ22" s="27"/>
      <c r="AR22" s="26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6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6"/>
      <c r="BY22" s="27"/>
      <c r="BZ22" s="27"/>
      <c r="CA22" s="27"/>
      <c r="CB22" s="27"/>
      <c r="CC22" s="27"/>
      <c r="CD22" s="27"/>
      <c r="CE22" s="27"/>
      <c r="CF22" s="110"/>
      <c r="CG22" s="27"/>
      <c r="CH22" s="93"/>
      <c r="CI22" s="108" t="s">
        <v>311</v>
      </c>
      <c r="CJ22" s="111"/>
      <c r="CK22" s="109"/>
      <c r="CL22" s="50"/>
      <c r="CM22" s="27"/>
      <c r="CN22" s="27"/>
      <c r="CO22" s="50"/>
      <c r="CP22" s="27"/>
      <c r="CQ22" s="27"/>
      <c r="CR22" s="27"/>
    </row>
    <row r="23" spans="1:96" ht="18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7"/>
      <c r="AK23" s="27"/>
      <c r="AL23" s="27"/>
      <c r="AM23" s="27"/>
      <c r="AN23" s="27"/>
      <c r="AO23" s="27"/>
      <c r="AP23" s="27"/>
      <c r="AQ23" s="27"/>
      <c r="AR23" s="26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6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6"/>
      <c r="BY23" s="27"/>
      <c r="BZ23" s="27"/>
      <c r="CA23" s="27"/>
      <c r="CB23" s="27"/>
      <c r="CC23" s="27"/>
      <c r="CD23" s="27"/>
      <c r="CE23" s="27"/>
      <c r="CF23" s="126">
        <v>7</v>
      </c>
      <c r="CG23" s="108" t="s">
        <v>312</v>
      </c>
      <c r="CH23" s="121">
        <v>6</v>
      </c>
      <c r="CI23" s="27"/>
      <c r="CJ23" s="50"/>
      <c r="CK23" s="109"/>
      <c r="CL23" s="50"/>
      <c r="CM23" s="27"/>
      <c r="CN23" s="27"/>
      <c r="CO23" s="50"/>
      <c r="CP23" s="27"/>
      <c r="CQ23" s="27"/>
      <c r="CR23" s="27"/>
    </row>
    <row r="24" spans="1:96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/>
      <c r="AK24" s="27"/>
      <c r="AL24" s="27"/>
      <c r="AM24" s="27"/>
      <c r="AN24" s="27"/>
      <c r="AO24" s="27"/>
      <c r="AP24" s="27"/>
      <c r="AQ24" s="27"/>
      <c r="AR24" s="26"/>
      <c r="AS24" s="27"/>
      <c r="AT24" s="27"/>
      <c r="AU24" s="27"/>
      <c r="AV24" s="27"/>
      <c r="AW24" s="27"/>
      <c r="AX24" s="27"/>
      <c r="AY24" s="26"/>
      <c r="AZ24" s="27"/>
      <c r="BA24" s="27"/>
      <c r="BB24" s="27"/>
      <c r="BC24" s="27"/>
      <c r="BD24" s="27"/>
      <c r="BE24" s="27"/>
      <c r="BF24" s="27"/>
      <c r="BG24" s="27"/>
      <c r="BH24" s="26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6"/>
      <c r="BY24" s="27"/>
      <c r="BZ24" s="27"/>
      <c r="CA24" s="27"/>
      <c r="CB24" s="27"/>
      <c r="CC24" s="27"/>
      <c r="CD24" s="27"/>
      <c r="CE24" s="27"/>
      <c r="CF24" s="126"/>
      <c r="CG24" s="108" t="s">
        <v>108</v>
      </c>
      <c r="CH24" s="122"/>
      <c r="CI24" s="27"/>
      <c r="CJ24" s="50"/>
      <c r="CK24" s="118"/>
      <c r="CL24" s="50"/>
      <c r="CM24" s="27"/>
      <c r="CN24" s="27"/>
      <c r="CO24" s="50"/>
      <c r="CP24" s="27"/>
      <c r="CQ24" s="27"/>
      <c r="CR24" s="27"/>
    </row>
    <row r="25" spans="1:96" ht="18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7"/>
      <c r="AK25" s="27"/>
      <c r="AL25" s="27"/>
      <c r="AM25" s="27"/>
      <c r="AN25" s="27"/>
      <c r="AO25" s="27"/>
      <c r="AP25" s="27"/>
      <c r="AQ25" s="27"/>
      <c r="AR25" s="26"/>
      <c r="AS25" s="27"/>
      <c r="AT25" s="27"/>
      <c r="AU25" s="27"/>
      <c r="AV25" s="27"/>
      <c r="AW25" s="27"/>
      <c r="AX25" s="27"/>
      <c r="AY25" s="26"/>
      <c r="AZ25" s="27"/>
      <c r="BA25" s="27"/>
      <c r="BB25" s="27"/>
      <c r="BC25" s="27"/>
      <c r="BD25" s="27"/>
      <c r="BE25" s="27"/>
      <c r="BF25" s="27"/>
      <c r="BG25" s="27"/>
      <c r="BH25" s="26"/>
      <c r="BI25" s="27"/>
      <c r="BJ25" s="27"/>
      <c r="BK25" s="27"/>
      <c r="BL25" s="27"/>
      <c r="BM25" s="27"/>
      <c r="BN25" s="27"/>
      <c r="BO25" s="26"/>
      <c r="BP25" s="27"/>
      <c r="BQ25" s="27"/>
      <c r="BR25" s="27"/>
      <c r="BS25" s="27"/>
      <c r="BT25" s="27"/>
      <c r="BU25" s="27"/>
      <c r="BV25" s="27"/>
      <c r="BW25" s="27"/>
      <c r="BX25" s="26"/>
      <c r="BY25" s="27"/>
      <c r="BZ25" s="27"/>
      <c r="CA25" s="27"/>
      <c r="CB25" s="27"/>
      <c r="CC25" s="27"/>
      <c r="CD25" s="27"/>
      <c r="CE25" s="27"/>
      <c r="CF25" s="110"/>
      <c r="CG25" s="27"/>
      <c r="CH25" s="93"/>
      <c r="CI25" s="27"/>
      <c r="CJ25" s="50"/>
      <c r="CK25" s="109"/>
      <c r="CL25" s="108" t="s">
        <v>310</v>
      </c>
      <c r="CM25" s="127">
        <v>13</v>
      </c>
      <c r="CN25" s="97"/>
      <c r="CO25" s="50"/>
      <c r="CP25" s="27"/>
      <c r="CQ25" s="27"/>
      <c r="CR25" s="27"/>
    </row>
    <row r="26" spans="1:96" ht="18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7"/>
      <c r="AK26" s="27"/>
      <c r="AL26" s="27"/>
      <c r="AM26" s="27"/>
      <c r="AN26" s="27"/>
      <c r="AO26" s="27"/>
      <c r="AP26" s="27"/>
      <c r="AQ26" s="27"/>
      <c r="AR26" s="26"/>
      <c r="AS26" s="27"/>
      <c r="AT26" s="27"/>
      <c r="AU26" s="27"/>
      <c r="AV26" s="27"/>
      <c r="AW26" s="27"/>
      <c r="AX26" s="27"/>
      <c r="AY26" s="26"/>
      <c r="AZ26" s="27"/>
      <c r="BA26" s="27"/>
      <c r="BB26" s="27"/>
      <c r="BC26" s="27"/>
      <c r="BD26" s="27"/>
      <c r="BE26" s="27"/>
      <c r="BF26" s="27"/>
      <c r="BG26" s="27"/>
      <c r="BH26" s="26"/>
      <c r="BI26" s="27"/>
      <c r="BJ26" s="27"/>
      <c r="BK26" s="27"/>
      <c r="BL26" s="27"/>
      <c r="BM26" s="27"/>
      <c r="BN26" s="27"/>
      <c r="BO26" s="26"/>
      <c r="BP26" s="27"/>
      <c r="BQ26" s="27"/>
      <c r="BR26" s="27"/>
      <c r="BS26" s="27"/>
      <c r="BT26" s="27"/>
      <c r="BU26" s="27"/>
      <c r="BV26" s="27"/>
      <c r="BW26" s="27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93"/>
      <c r="CI26" s="27"/>
      <c r="CJ26" s="50"/>
      <c r="CK26" s="109"/>
      <c r="CL26" s="108" t="s">
        <v>311</v>
      </c>
      <c r="CM26" s="128"/>
      <c r="CN26" s="97"/>
      <c r="CO26" s="50"/>
      <c r="CP26" s="27"/>
      <c r="CQ26" s="27"/>
      <c r="CR26" s="27"/>
    </row>
    <row r="27" spans="1:96" ht="18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27"/>
      <c r="AL27" s="27"/>
      <c r="AM27" s="27"/>
      <c r="AN27" s="27"/>
      <c r="AO27" s="27"/>
      <c r="AP27" s="27"/>
      <c r="AQ27" s="27"/>
      <c r="AR27" s="26"/>
      <c r="AS27" s="27"/>
      <c r="AT27" s="27"/>
      <c r="AU27" s="27"/>
      <c r="AV27" s="27"/>
      <c r="AW27" s="27"/>
      <c r="AX27" s="27"/>
      <c r="AY27" s="26"/>
      <c r="AZ27" s="27"/>
      <c r="BA27" s="27"/>
      <c r="BB27" s="27"/>
      <c r="BC27" s="27"/>
      <c r="BD27" s="27"/>
      <c r="BE27" s="27"/>
      <c r="BF27" s="27"/>
      <c r="BG27" s="27"/>
      <c r="BH27" s="26"/>
      <c r="BI27" s="27"/>
      <c r="BJ27" s="27"/>
      <c r="BK27" s="27"/>
      <c r="BL27" s="27"/>
      <c r="BM27" s="27"/>
      <c r="BN27" s="27"/>
      <c r="BO27" s="26"/>
      <c r="BP27" s="27"/>
      <c r="BQ27" s="27"/>
      <c r="BR27" s="27"/>
      <c r="BS27" s="27"/>
      <c r="BT27" s="27"/>
      <c r="BU27" s="27"/>
      <c r="BV27" s="27"/>
      <c r="BW27" s="27"/>
      <c r="BX27" s="26"/>
      <c r="BY27" s="27"/>
      <c r="BZ27" s="27"/>
      <c r="CA27" s="27"/>
      <c r="CB27" s="27"/>
      <c r="CC27" s="27"/>
      <c r="CD27" s="27"/>
      <c r="CE27" s="27"/>
      <c r="CF27" s="126">
        <v>3</v>
      </c>
      <c r="CG27" s="108" t="s">
        <v>313</v>
      </c>
      <c r="CH27" s="121">
        <v>13</v>
      </c>
      <c r="CI27" s="27"/>
      <c r="CJ27" s="50"/>
      <c r="CK27" s="118"/>
      <c r="CL27" s="49"/>
      <c r="CM27" s="49"/>
      <c r="CN27" s="49"/>
      <c r="CO27" s="112"/>
      <c r="CP27" s="27"/>
      <c r="CQ27" s="27"/>
      <c r="CR27" s="27"/>
    </row>
    <row r="28" spans="1:96" ht="18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  <c r="AP28" s="27"/>
      <c r="AQ28" s="27"/>
      <c r="AR28" s="26"/>
      <c r="AS28" s="27"/>
      <c r="AT28" s="27"/>
      <c r="AU28" s="27"/>
      <c r="AV28" s="27"/>
      <c r="AW28" s="27"/>
      <c r="AX28" s="27"/>
      <c r="AY28" s="26"/>
      <c r="AZ28" s="27"/>
      <c r="BA28" s="27"/>
      <c r="BB28" s="27"/>
      <c r="BC28" s="27"/>
      <c r="BD28" s="27"/>
      <c r="BE28" s="27"/>
      <c r="BF28" s="27"/>
      <c r="BG28" s="27"/>
      <c r="BH28" s="26"/>
      <c r="BI28" s="27"/>
      <c r="BJ28" s="27"/>
      <c r="BK28" s="27"/>
      <c r="BL28" s="27"/>
      <c r="BM28" s="27"/>
      <c r="BN28" s="27"/>
      <c r="BO28" s="26"/>
      <c r="BP28" s="27"/>
      <c r="BQ28" s="27"/>
      <c r="BR28" s="27"/>
      <c r="BS28" s="27"/>
      <c r="BT28" s="27"/>
      <c r="BU28" s="27"/>
      <c r="BV28" s="27"/>
      <c r="BW28" s="27"/>
      <c r="BX28" s="26"/>
      <c r="BY28" s="27"/>
      <c r="BZ28" s="27"/>
      <c r="CA28" s="27"/>
      <c r="CB28" s="27"/>
      <c r="CC28" s="27"/>
      <c r="CD28" s="27"/>
      <c r="CE28" s="27"/>
      <c r="CF28" s="126"/>
      <c r="CG28" s="108" t="s">
        <v>314</v>
      </c>
      <c r="CH28" s="122"/>
      <c r="CI28" s="27"/>
      <c r="CJ28" s="50"/>
      <c r="CK28" s="109"/>
      <c r="CL28" s="27"/>
      <c r="CM28" s="123" t="s">
        <v>313</v>
      </c>
      <c r="CN28" s="124"/>
      <c r="CO28" s="125"/>
      <c r="CP28" s="120">
        <v>6</v>
      </c>
      <c r="CQ28" s="27"/>
      <c r="CR28" s="27"/>
    </row>
    <row r="29" spans="1:96" ht="18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7"/>
      <c r="AL29" s="27"/>
      <c r="AM29" s="27"/>
      <c r="AN29" s="27"/>
      <c r="AO29" s="27"/>
      <c r="AP29" s="27"/>
      <c r="AQ29" s="27"/>
      <c r="AR29" s="26"/>
      <c r="AS29" s="27"/>
      <c r="AT29" s="27"/>
      <c r="AU29" s="27"/>
      <c r="AV29" s="27"/>
      <c r="AW29" s="27"/>
      <c r="AX29" s="27"/>
      <c r="AY29" s="26"/>
      <c r="AZ29" s="27"/>
      <c r="BA29" s="27"/>
      <c r="BB29" s="27"/>
      <c r="BC29" s="27"/>
      <c r="BD29" s="27"/>
      <c r="BE29" s="27"/>
      <c r="BF29" s="27"/>
      <c r="BG29" s="27"/>
      <c r="BH29" s="26"/>
      <c r="BI29" s="27"/>
      <c r="BJ29" s="27"/>
      <c r="BK29" s="27"/>
      <c r="BL29" s="27"/>
      <c r="BM29" s="27"/>
      <c r="BN29" s="27"/>
      <c r="BO29" s="26"/>
      <c r="BP29" s="27"/>
      <c r="BQ29" s="27"/>
      <c r="BR29" s="27"/>
      <c r="BS29" s="27"/>
      <c r="BT29" s="27"/>
      <c r="BU29" s="27"/>
      <c r="BV29" s="27"/>
      <c r="BW29" s="27"/>
      <c r="BX29" s="26"/>
      <c r="BY29" s="27"/>
      <c r="BZ29" s="27"/>
      <c r="CA29" s="27"/>
      <c r="CB29" s="27"/>
      <c r="CC29" s="27"/>
      <c r="CD29" s="27"/>
      <c r="CE29" s="27"/>
      <c r="CF29" s="110"/>
      <c r="CG29" s="27"/>
      <c r="CH29" s="93"/>
      <c r="CI29" s="108" t="s">
        <v>313</v>
      </c>
      <c r="CJ29" s="112"/>
      <c r="CK29" s="109"/>
      <c r="CL29" s="27"/>
      <c r="CM29" s="123" t="s">
        <v>314</v>
      </c>
      <c r="CN29" s="124"/>
      <c r="CO29" s="125"/>
      <c r="CP29" s="120"/>
      <c r="CQ29" s="27"/>
      <c r="CR29" s="27"/>
    </row>
    <row r="30" spans="1:96" ht="18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7"/>
      <c r="AK30" s="27"/>
      <c r="AL30" s="27"/>
      <c r="AM30" s="27"/>
      <c r="AN30" s="27"/>
      <c r="AO30" s="27"/>
      <c r="AP30" s="27"/>
      <c r="AQ30" s="27"/>
      <c r="AR30" s="26"/>
      <c r="AS30" s="27"/>
      <c r="AT30" s="27"/>
      <c r="AU30" s="27"/>
      <c r="AV30" s="27"/>
      <c r="AW30" s="27"/>
      <c r="AX30" s="27"/>
      <c r="AY30" s="26"/>
      <c r="AZ30" s="27"/>
      <c r="BA30" s="27"/>
      <c r="BB30" s="27"/>
      <c r="BC30" s="27"/>
      <c r="BD30" s="27"/>
      <c r="BE30" s="27"/>
      <c r="BF30" s="27"/>
      <c r="BG30" s="27"/>
      <c r="BH30" s="26"/>
      <c r="BI30" s="27"/>
      <c r="BJ30" s="27"/>
      <c r="BK30" s="27"/>
      <c r="BL30" s="27"/>
      <c r="BM30" s="27"/>
      <c r="BN30" s="27"/>
      <c r="BO30" s="26"/>
      <c r="BP30" s="27"/>
      <c r="BQ30" s="27"/>
      <c r="BR30" s="27"/>
      <c r="BS30" s="27"/>
      <c r="BT30" s="27"/>
      <c r="BU30" s="27"/>
      <c r="BV30" s="27"/>
      <c r="BW30" s="27"/>
      <c r="BX30" s="26"/>
      <c r="BY30" s="27"/>
      <c r="BZ30" s="27"/>
      <c r="CA30" s="27"/>
      <c r="CB30" s="27"/>
      <c r="CC30" s="27"/>
      <c r="CD30" s="27"/>
      <c r="CE30" s="27"/>
      <c r="CF30" s="110"/>
      <c r="CG30" s="27"/>
      <c r="CH30" s="93"/>
      <c r="CI30" s="108" t="s">
        <v>314</v>
      </c>
      <c r="CJ30" s="27"/>
      <c r="CK30" s="120">
        <v>8</v>
      </c>
      <c r="CL30" s="27"/>
      <c r="CM30" s="27"/>
      <c r="CN30" s="27"/>
      <c r="CO30" s="27"/>
      <c r="CP30" s="27"/>
      <c r="CQ30" s="27"/>
      <c r="CR30" s="27"/>
    </row>
    <row r="31" spans="1:96" ht="18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27"/>
      <c r="AL31" s="27"/>
      <c r="AM31" s="27"/>
      <c r="AN31" s="27"/>
      <c r="AO31" s="27"/>
      <c r="AP31" s="27"/>
      <c r="AQ31" s="27"/>
      <c r="AR31" s="26"/>
      <c r="AS31" s="27"/>
      <c r="AT31" s="27"/>
      <c r="AU31" s="27"/>
      <c r="AV31" s="27"/>
      <c r="AW31" s="27"/>
      <c r="AX31" s="27"/>
      <c r="AY31" s="26"/>
      <c r="AZ31" s="27"/>
      <c r="BA31" s="27"/>
      <c r="BB31" s="27"/>
      <c r="BC31" s="27"/>
      <c r="BD31" s="27"/>
      <c r="BE31" s="27"/>
      <c r="BF31" s="27"/>
      <c r="BG31" s="27"/>
      <c r="BH31" s="26"/>
      <c r="BI31" s="27"/>
      <c r="BJ31" s="27"/>
      <c r="BK31" s="27"/>
      <c r="BL31" s="27"/>
      <c r="BM31" s="27"/>
      <c r="BN31" s="27"/>
      <c r="BO31" s="26"/>
      <c r="BP31" s="27"/>
      <c r="BQ31" s="27"/>
      <c r="BR31" s="27"/>
      <c r="BS31" s="27"/>
      <c r="BT31" s="27"/>
      <c r="BU31" s="27"/>
      <c r="BV31" s="27"/>
      <c r="BW31" s="27"/>
      <c r="BX31" s="26"/>
      <c r="BY31" s="27"/>
      <c r="BZ31" s="27"/>
      <c r="CA31" s="27"/>
      <c r="CB31" s="27"/>
      <c r="CC31" s="27"/>
      <c r="CD31" s="27"/>
      <c r="CE31" s="27"/>
      <c r="CF31" s="113">
        <v>6</v>
      </c>
      <c r="CG31" s="108" t="s">
        <v>315</v>
      </c>
      <c r="CH31" s="121">
        <v>2</v>
      </c>
      <c r="CI31" s="27"/>
      <c r="CJ31" s="27"/>
      <c r="CK31" s="120"/>
      <c r="CL31" s="27"/>
      <c r="CM31" s="27"/>
      <c r="CN31" s="27"/>
      <c r="CO31" s="27"/>
      <c r="CP31" s="27"/>
      <c r="CQ31" s="27"/>
      <c r="CR31" s="27"/>
    </row>
    <row r="32" spans="1:96" ht="18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7"/>
      <c r="AL32" s="27"/>
      <c r="AM32" s="27"/>
      <c r="AN32" s="27"/>
      <c r="AO32" s="27"/>
      <c r="AP32" s="27"/>
      <c r="AQ32" s="27"/>
      <c r="AR32" s="26"/>
      <c r="AS32" s="27"/>
      <c r="AT32" s="27"/>
      <c r="AU32" s="27"/>
      <c r="AV32" s="27"/>
      <c r="AW32" s="27"/>
      <c r="AX32" s="27"/>
      <c r="AY32" s="26"/>
      <c r="AZ32" s="27"/>
      <c r="BA32" s="27"/>
      <c r="BB32" s="27"/>
      <c r="BC32" s="27"/>
      <c r="BD32" s="27"/>
      <c r="BE32" s="27"/>
      <c r="BF32" s="27"/>
      <c r="BG32" s="27"/>
      <c r="BH32" s="26"/>
      <c r="BI32" s="27"/>
      <c r="BJ32" s="27"/>
      <c r="BK32" s="27"/>
      <c r="BL32" s="27"/>
      <c r="BM32" s="27"/>
      <c r="BN32" s="27"/>
      <c r="BO32" s="26"/>
      <c r="BP32" s="27"/>
      <c r="BQ32" s="27"/>
      <c r="BR32" s="27"/>
      <c r="BS32" s="27"/>
      <c r="BT32" s="27"/>
      <c r="BU32" s="27"/>
      <c r="BV32" s="27"/>
      <c r="BW32" s="27"/>
      <c r="BX32" s="26"/>
      <c r="BY32" s="27"/>
      <c r="BZ32" s="27"/>
      <c r="CA32" s="27"/>
      <c r="CB32" s="27"/>
      <c r="CC32" s="27"/>
      <c r="CD32" s="27"/>
      <c r="CE32" s="27"/>
      <c r="CF32" s="113"/>
      <c r="CG32" s="108" t="s">
        <v>316</v>
      </c>
      <c r="CH32" s="122"/>
      <c r="CI32" s="27"/>
      <c r="CJ32" s="27"/>
      <c r="CK32" s="109"/>
      <c r="CL32" s="27"/>
      <c r="CM32" s="27"/>
      <c r="CN32" s="27"/>
      <c r="CO32" s="27"/>
      <c r="CP32" s="27"/>
      <c r="CQ32" s="27"/>
      <c r="CR32" s="27"/>
    </row>
    <row r="33" spans="1:96" ht="18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7"/>
      <c r="AK33" s="27"/>
      <c r="AL33" s="27"/>
      <c r="AM33" s="27"/>
      <c r="AN33" s="27"/>
      <c r="AO33" s="27"/>
      <c r="AP33" s="27"/>
      <c r="AQ33" s="27"/>
      <c r="AR33" s="26"/>
      <c r="AS33" s="27"/>
      <c r="AT33" s="27"/>
      <c r="AU33" s="27"/>
      <c r="AV33" s="27"/>
      <c r="AW33" s="27"/>
      <c r="AX33" s="27"/>
      <c r="AY33" s="26"/>
      <c r="AZ33" s="27"/>
      <c r="BA33" s="27"/>
      <c r="BB33" s="27"/>
      <c r="BC33" s="27"/>
      <c r="BD33" s="27"/>
      <c r="BE33" s="27"/>
      <c r="BF33" s="27"/>
      <c r="BG33" s="27"/>
      <c r="BH33" s="26"/>
      <c r="BI33" s="27"/>
      <c r="BJ33" s="27"/>
      <c r="BK33" s="27"/>
      <c r="BL33" s="27"/>
      <c r="BM33" s="27"/>
      <c r="BN33" s="27"/>
      <c r="BO33" s="26"/>
      <c r="BP33" s="27"/>
      <c r="BQ33" s="27"/>
      <c r="BR33" s="27"/>
      <c r="BS33" s="27"/>
      <c r="BT33" s="27"/>
      <c r="BU33" s="27"/>
      <c r="BV33" s="27"/>
      <c r="BW33" s="27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109"/>
      <c r="CL33" s="27"/>
      <c r="CM33" s="27"/>
      <c r="CN33" s="27"/>
      <c r="CO33" s="27"/>
      <c r="CP33" s="27"/>
      <c r="CQ33" s="27"/>
      <c r="CR33" s="27"/>
    </row>
    <row r="34" spans="1:96" ht="18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/>
      <c r="AK34" s="27"/>
      <c r="AL34" s="27"/>
      <c r="AM34" s="27"/>
      <c r="AN34" s="27"/>
      <c r="AO34" s="27"/>
      <c r="AP34" s="27"/>
      <c r="AQ34" s="27"/>
      <c r="AR34" s="26"/>
      <c r="AS34" s="27"/>
      <c r="AT34" s="27"/>
      <c r="AU34" s="27"/>
      <c r="AV34" s="27"/>
      <c r="AW34" s="27"/>
      <c r="AX34" s="27"/>
      <c r="AY34" s="26"/>
      <c r="AZ34" s="27"/>
      <c r="BA34" s="27"/>
      <c r="BB34" s="27"/>
      <c r="BC34" s="27"/>
      <c r="BD34" s="27"/>
      <c r="BE34" s="27"/>
      <c r="BF34" s="27"/>
      <c r="BG34" s="27"/>
      <c r="BH34" s="26"/>
      <c r="BI34" s="27"/>
      <c r="BJ34" s="27"/>
      <c r="BK34" s="27"/>
      <c r="BL34" s="27"/>
      <c r="BM34" s="27"/>
      <c r="BN34" s="27"/>
      <c r="BO34" s="26"/>
      <c r="BP34" s="27"/>
      <c r="BQ34" s="27"/>
      <c r="BR34" s="27"/>
      <c r="BS34" s="27"/>
      <c r="BT34" s="27"/>
      <c r="BU34" s="27"/>
      <c r="BV34" s="27"/>
      <c r="BW34" s="27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</row>
    <row r="35" spans="1:96" ht="18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7"/>
      <c r="AK35" s="27"/>
      <c r="AL35" s="27"/>
      <c r="AM35" s="27"/>
      <c r="AN35" s="27"/>
      <c r="AO35" s="27"/>
      <c r="AP35" s="27"/>
      <c r="AQ35" s="27"/>
      <c r="AR35" s="26"/>
      <c r="AS35" s="27"/>
      <c r="AT35" s="27"/>
      <c r="AU35" s="27"/>
      <c r="AV35" s="27"/>
      <c r="AW35" s="27"/>
      <c r="AX35" s="27"/>
      <c r="AY35" s="26"/>
      <c r="AZ35" s="27"/>
      <c r="BA35" s="27"/>
      <c r="BB35" s="27"/>
      <c r="BC35" s="27"/>
      <c r="BD35" s="27"/>
      <c r="BE35" s="27"/>
      <c r="BF35" s="27"/>
      <c r="BG35" s="27"/>
      <c r="BH35" s="26"/>
      <c r="BI35" s="27"/>
      <c r="BJ35" s="27"/>
      <c r="BK35" s="27"/>
      <c r="BL35" s="27"/>
      <c r="BM35" s="27"/>
      <c r="BN35" s="27"/>
      <c r="BO35" s="26"/>
      <c r="BP35" s="27"/>
      <c r="BQ35" s="27"/>
      <c r="BR35" s="27"/>
      <c r="BS35" s="27"/>
      <c r="BT35" s="27"/>
      <c r="BU35" s="27"/>
      <c r="BV35" s="27"/>
      <c r="BW35" s="27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</row>
    <row r="36" spans="1:96" ht="18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7"/>
      <c r="AK36" s="27"/>
      <c r="AL36" s="27"/>
      <c r="AM36" s="27"/>
      <c r="AN36" s="27"/>
      <c r="AO36" s="27"/>
      <c r="AP36" s="27"/>
      <c r="AQ36" s="27"/>
      <c r="AR36" s="26"/>
      <c r="AS36" s="27"/>
      <c r="AT36" s="27"/>
      <c r="AU36" s="27"/>
      <c r="AV36" s="27"/>
      <c r="AW36" s="27"/>
      <c r="AX36" s="27"/>
      <c r="AY36" s="26"/>
      <c r="AZ36" s="27"/>
      <c r="BA36" s="27"/>
      <c r="BB36" s="27"/>
      <c r="BC36" s="27"/>
      <c r="BD36" s="27"/>
      <c r="BE36" s="27"/>
      <c r="BF36" s="27"/>
      <c r="BG36" s="27"/>
      <c r="BH36" s="26"/>
      <c r="BI36" s="27"/>
      <c r="BJ36" s="27"/>
      <c r="BK36" s="27"/>
      <c r="BL36" s="27"/>
      <c r="BM36" s="27"/>
      <c r="BN36" s="27"/>
      <c r="BO36" s="26"/>
      <c r="BP36" s="27"/>
      <c r="BQ36" s="27"/>
      <c r="BR36" s="27"/>
      <c r="BS36" s="27"/>
      <c r="BT36" s="27"/>
      <c r="BU36" s="27"/>
      <c r="BV36" s="27"/>
      <c r="BW36" s="27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</row>
    <row r="37" spans="1:96" ht="18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27"/>
      <c r="AL37" s="27"/>
      <c r="AM37" s="27"/>
      <c r="AN37" s="27"/>
      <c r="AO37" s="27"/>
      <c r="AP37" s="27"/>
      <c r="AQ37" s="27"/>
      <c r="AR37" s="26"/>
      <c r="AS37" s="27"/>
      <c r="AT37" s="27"/>
      <c r="AU37" s="27"/>
      <c r="AV37" s="27"/>
      <c r="AW37" s="27"/>
      <c r="AX37" s="27"/>
      <c r="AY37" s="26"/>
      <c r="AZ37" s="27"/>
      <c r="BA37" s="27"/>
      <c r="BB37" s="27"/>
      <c r="BC37" s="27"/>
      <c r="BD37" s="27"/>
      <c r="BE37" s="27"/>
      <c r="BF37" s="27"/>
      <c r="BG37" s="27"/>
      <c r="BH37" s="26"/>
      <c r="BI37" s="27"/>
      <c r="BJ37" s="27"/>
      <c r="BK37" s="27"/>
      <c r="BL37" s="27"/>
      <c r="BM37" s="27"/>
      <c r="BN37" s="27"/>
      <c r="BO37" s="26"/>
      <c r="BP37" s="27"/>
      <c r="BQ37" s="27"/>
      <c r="BR37" s="27"/>
      <c r="BS37" s="27"/>
      <c r="BT37" s="27"/>
      <c r="BU37" s="27"/>
      <c r="BV37" s="27"/>
      <c r="BW37" s="27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</row>
    <row r="38" spans="1:96" ht="18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7"/>
      <c r="AK38" s="27"/>
      <c r="AL38" s="27"/>
      <c r="AM38" s="27"/>
      <c r="AN38" s="27"/>
      <c r="AO38" s="27"/>
      <c r="AP38" s="27"/>
      <c r="AQ38" s="27"/>
      <c r="AR38" s="26"/>
      <c r="AS38" s="27"/>
      <c r="AT38" s="27"/>
      <c r="AU38" s="27"/>
      <c r="AV38" s="27"/>
      <c r="AW38" s="27"/>
      <c r="AX38" s="27"/>
      <c r="AY38" s="26"/>
      <c r="AZ38" s="27"/>
      <c r="BA38" s="27"/>
      <c r="BB38" s="27"/>
      <c r="BC38" s="27"/>
      <c r="BD38" s="27"/>
      <c r="BE38" s="27"/>
      <c r="BF38" s="27"/>
      <c r="BG38" s="27"/>
      <c r="BH38" s="26"/>
      <c r="BI38" s="27"/>
      <c r="BJ38" s="27"/>
      <c r="BK38" s="27"/>
      <c r="BL38" s="27"/>
      <c r="BM38" s="27"/>
      <c r="BN38" s="27"/>
      <c r="BO38" s="26"/>
      <c r="BP38" s="27"/>
      <c r="BQ38" s="27"/>
      <c r="BR38" s="27"/>
      <c r="BS38" s="27"/>
      <c r="BT38" s="27"/>
      <c r="BU38" s="27"/>
      <c r="BV38" s="27"/>
      <c r="BW38" s="27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</row>
    <row r="39" spans="1:96" ht="18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/>
      <c r="AK39" s="27"/>
      <c r="AL39" s="27"/>
      <c r="AM39" s="27"/>
      <c r="AN39" s="27"/>
      <c r="AO39" s="27"/>
      <c r="AP39" s="27"/>
      <c r="AQ39" s="27"/>
      <c r="AR39" s="26"/>
      <c r="AS39" s="27"/>
      <c r="AT39" s="27"/>
      <c r="AU39" s="27"/>
      <c r="AV39" s="27"/>
      <c r="AW39" s="27"/>
      <c r="AX39" s="27"/>
      <c r="AY39" s="26"/>
      <c r="AZ39" s="27"/>
      <c r="BA39" s="27"/>
      <c r="BB39" s="27"/>
      <c r="BC39" s="27"/>
      <c r="BD39" s="27"/>
      <c r="BE39" s="27"/>
      <c r="BF39" s="27"/>
      <c r="BG39" s="27"/>
      <c r="BH39" s="26"/>
      <c r="BI39" s="27"/>
      <c r="BJ39" s="27"/>
      <c r="BK39" s="27"/>
      <c r="BL39" s="27"/>
      <c r="BM39" s="27"/>
      <c r="BN39" s="27"/>
      <c r="BO39" s="26"/>
      <c r="BP39" s="27"/>
      <c r="BQ39" s="27"/>
      <c r="BR39" s="27"/>
      <c r="BS39" s="27"/>
      <c r="BT39" s="27"/>
      <c r="BU39" s="27"/>
      <c r="BV39" s="27"/>
      <c r="BW39" s="27"/>
      <c r="BX39" s="26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</row>
    <row r="40" spans="1:96" ht="18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7"/>
      <c r="AK40" s="27"/>
      <c r="AL40" s="27"/>
      <c r="AM40" s="27"/>
      <c r="AN40" s="27"/>
      <c r="AO40" s="27"/>
      <c r="AP40" s="27"/>
      <c r="AQ40" s="27"/>
      <c r="AR40" s="26"/>
      <c r="AS40" s="27"/>
      <c r="AT40" s="27"/>
      <c r="AU40" s="27"/>
      <c r="AV40" s="27"/>
      <c r="AW40" s="27"/>
      <c r="AX40" s="27"/>
      <c r="AY40" s="26"/>
      <c r="AZ40" s="27"/>
      <c r="BA40" s="27"/>
      <c r="BB40" s="27"/>
      <c r="BC40" s="27"/>
      <c r="BD40" s="27"/>
      <c r="BE40" s="27"/>
      <c r="BF40" s="27"/>
      <c r="BG40" s="27"/>
      <c r="BH40" s="26"/>
      <c r="BI40" s="27"/>
      <c r="BJ40" s="27"/>
      <c r="BK40" s="27"/>
      <c r="BL40" s="27"/>
      <c r="BM40" s="27"/>
      <c r="BN40" s="27"/>
      <c r="BO40" s="26"/>
      <c r="BP40" s="27"/>
      <c r="BQ40" s="27"/>
      <c r="BR40" s="27"/>
      <c r="BS40" s="27"/>
      <c r="BT40" s="27"/>
      <c r="BU40" s="27"/>
      <c r="BV40" s="27"/>
      <c r="BW40" s="27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</row>
    <row r="41" spans="1:96" ht="18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7"/>
      <c r="AK41" s="27"/>
      <c r="AL41" s="27"/>
      <c r="AM41" s="27"/>
      <c r="AN41" s="27"/>
      <c r="AO41" s="27"/>
      <c r="AP41" s="27"/>
      <c r="AQ41" s="27"/>
      <c r="AR41" s="26"/>
      <c r="AS41" s="27"/>
      <c r="AT41" s="27"/>
      <c r="AU41" s="27"/>
      <c r="AV41" s="27"/>
      <c r="AW41" s="27"/>
      <c r="AX41" s="27"/>
      <c r="AY41" s="26"/>
      <c r="AZ41" s="27"/>
      <c r="BA41" s="27"/>
      <c r="BB41" s="27"/>
      <c r="BC41" s="27"/>
      <c r="BD41" s="27"/>
      <c r="BE41" s="27"/>
      <c r="BF41" s="27"/>
      <c r="BG41" s="27"/>
      <c r="BH41" s="26"/>
      <c r="BI41" s="27"/>
      <c r="BJ41" s="27"/>
      <c r="BK41" s="27"/>
      <c r="BL41" s="27"/>
      <c r="BM41" s="27"/>
      <c r="BN41" s="27"/>
      <c r="BO41" s="26"/>
      <c r="BP41" s="27"/>
      <c r="BQ41" s="27"/>
      <c r="BR41" s="27"/>
      <c r="BS41" s="27"/>
      <c r="BT41" s="27"/>
      <c r="BU41" s="27"/>
      <c r="BV41" s="27"/>
      <c r="BW41" s="27"/>
      <c r="BX41" s="26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</row>
    <row r="42" spans="1:96" ht="18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  <c r="AK42" s="27"/>
      <c r="AL42" s="27"/>
      <c r="AM42" s="27"/>
      <c r="AN42" s="27"/>
      <c r="AO42" s="27"/>
      <c r="AP42" s="27"/>
      <c r="AQ42" s="27"/>
      <c r="AR42" s="26"/>
      <c r="AS42" s="27"/>
      <c r="AT42" s="27"/>
      <c r="AU42" s="27"/>
      <c r="AV42" s="27"/>
      <c r="AW42" s="27"/>
      <c r="AX42" s="27"/>
      <c r="AY42" s="26"/>
      <c r="AZ42" s="27"/>
      <c r="BA42" s="27"/>
      <c r="BB42" s="27"/>
      <c r="BC42" s="27"/>
      <c r="BD42" s="27"/>
      <c r="BE42" s="27"/>
      <c r="BF42" s="27"/>
      <c r="BG42" s="27"/>
      <c r="BH42" s="26"/>
      <c r="BI42" s="27"/>
      <c r="BJ42" s="27"/>
      <c r="BK42" s="27"/>
      <c r="BL42" s="27"/>
      <c r="BM42" s="27"/>
      <c r="BN42" s="27"/>
      <c r="BO42" s="26"/>
      <c r="BP42" s="27"/>
      <c r="BQ42" s="27"/>
      <c r="BR42" s="27"/>
      <c r="BS42" s="27"/>
      <c r="BT42" s="27"/>
      <c r="BU42" s="27"/>
      <c r="BV42" s="27"/>
      <c r="BW42" s="27"/>
      <c r="BX42" s="26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</row>
    <row r="43" spans="1:96" ht="18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7"/>
      <c r="AK43" s="27"/>
      <c r="AL43" s="27"/>
      <c r="AM43" s="27"/>
      <c r="AN43" s="27"/>
      <c r="AO43" s="27"/>
      <c r="AP43" s="27"/>
      <c r="AQ43" s="27"/>
      <c r="AR43" s="26"/>
      <c r="AS43" s="27"/>
      <c r="AT43" s="27"/>
      <c r="AU43" s="27"/>
      <c r="AV43" s="27"/>
      <c r="AW43" s="27"/>
      <c r="AX43" s="27"/>
      <c r="AY43" s="26"/>
      <c r="AZ43" s="27"/>
      <c r="BA43" s="27"/>
      <c r="BB43" s="27"/>
      <c r="BC43" s="27"/>
      <c r="BD43" s="27"/>
      <c r="BE43" s="27"/>
      <c r="BF43" s="27"/>
      <c r="BG43" s="27"/>
      <c r="BH43" s="26"/>
      <c r="BI43" s="27"/>
      <c r="BJ43" s="27"/>
      <c r="BK43" s="27"/>
      <c r="BL43" s="27"/>
      <c r="BM43" s="27"/>
      <c r="BN43" s="27"/>
      <c r="BO43" s="26"/>
      <c r="BP43" s="27"/>
      <c r="BQ43" s="27"/>
      <c r="BR43" s="27"/>
      <c r="BS43" s="27"/>
      <c r="BT43" s="27"/>
      <c r="BU43" s="27"/>
      <c r="BV43" s="27"/>
      <c r="BW43" s="27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</row>
    <row r="44" spans="1:96" ht="18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7"/>
      <c r="AT44" s="27"/>
      <c r="AU44" s="27"/>
      <c r="AV44" s="27"/>
      <c r="AW44" s="27"/>
      <c r="AX44" s="27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7"/>
      <c r="BJ44" s="27"/>
      <c r="BK44" s="27"/>
      <c r="BL44" s="27"/>
      <c r="BM44" s="27"/>
      <c r="BN44" s="27"/>
      <c r="BO44" s="26"/>
      <c r="BP44" s="27"/>
      <c r="BQ44" s="27"/>
      <c r="BR44" s="27"/>
      <c r="BS44" s="27"/>
      <c r="BT44" s="27"/>
      <c r="BU44" s="27"/>
      <c r="BV44" s="27"/>
      <c r="BW44" s="27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</row>
    <row r="45" spans="1:96" ht="18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7"/>
      <c r="AT45" s="27"/>
      <c r="AU45" s="27"/>
      <c r="AV45" s="27"/>
      <c r="AW45" s="27"/>
      <c r="AX45" s="27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7"/>
      <c r="BJ45" s="27"/>
      <c r="BK45" s="27"/>
      <c r="BL45" s="27"/>
      <c r="BM45" s="27"/>
      <c r="BN45" s="27"/>
      <c r="BO45" s="26"/>
      <c r="BP45" s="27"/>
      <c r="BQ45" s="27"/>
      <c r="BR45" s="27"/>
      <c r="BS45" s="27"/>
      <c r="BT45" s="27"/>
      <c r="BU45" s="27"/>
      <c r="BV45" s="27"/>
      <c r="BW45" s="27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</row>
    <row r="46" spans="1:96" ht="18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7"/>
      <c r="AT46" s="27"/>
      <c r="AU46" s="27"/>
      <c r="AV46" s="27"/>
      <c r="AW46" s="27"/>
      <c r="AX46" s="27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7"/>
      <c r="BJ46" s="27"/>
      <c r="BK46" s="27"/>
      <c r="BL46" s="27"/>
      <c r="BM46" s="27"/>
      <c r="BN46" s="27"/>
      <c r="BO46" s="26"/>
      <c r="BP46" s="27"/>
      <c r="BQ46" s="27"/>
      <c r="BR46" s="27"/>
      <c r="BS46" s="27"/>
      <c r="BT46" s="27"/>
      <c r="BU46" s="27"/>
      <c r="BV46" s="27"/>
      <c r="BW46" s="27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</row>
    <row r="47" spans="1:96" ht="18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7"/>
      <c r="AT47" s="27"/>
      <c r="AU47" s="27"/>
      <c r="AV47" s="27"/>
      <c r="AW47" s="27"/>
      <c r="AX47" s="27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7"/>
      <c r="BJ47" s="27"/>
      <c r="BK47" s="27"/>
      <c r="BL47" s="27"/>
      <c r="BM47" s="27"/>
      <c r="BN47" s="27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</row>
    <row r="48" spans="1:96" ht="18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7"/>
      <c r="AT48" s="27"/>
      <c r="AU48" s="27"/>
      <c r="AV48" s="27"/>
      <c r="AW48" s="27"/>
      <c r="AX48" s="27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7"/>
      <c r="BJ48" s="27"/>
      <c r="BK48" s="27"/>
      <c r="BL48" s="27"/>
      <c r="BM48" s="27"/>
      <c r="BN48" s="27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</row>
    <row r="49" spans="1:96" ht="18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7"/>
      <c r="AT49" s="27"/>
      <c r="AU49" s="27"/>
      <c r="AV49" s="27"/>
      <c r="AW49" s="27"/>
      <c r="AX49" s="27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7"/>
      <c r="BJ49" s="27"/>
      <c r="BK49" s="27"/>
      <c r="BL49" s="27"/>
      <c r="BM49" s="27"/>
      <c r="BN49" s="27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</row>
    <row r="50" spans="1:96" ht="18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7"/>
      <c r="AT50" s="27"/>
      <c r="AU50" s="27"/>
      <c r="AV50" s="27"/>
      <c r="AW50" s="27"/>
      <c r="AX50" s="27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7"/>
      <c r="BJ50" s="27"/>
      <c r="BK50" s="27"/>
      <c r="BL50" s="27"/>
      <c r="BM50" s="27"/>
      <c r="BN50" s="27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</row>
    <row r="51" spans="1:96" ht="18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7"/>
      <c r="AT51" s="27"/>
      <c r="AU51" s="27"/>
      <c r="AV51" s="27"/>
      <c r="AW51" s="27"/>
      <c r="AX51" s="27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7"/>
      <c r="BJ51" s="27"/>
      <c r="BK51" s="27"/>
      <c r="BL51" s="27"/>
      <c r="BM51" s="27"/>
      <c r="BN51" s="27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</row>
    <row r="52" spans="1:96" ht="18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7"/>
      <c r="AT52" s="27"/>
      <c r="AU52" s="27"/>
      <c r="AV52" s="27"/>
      <c r="AW52" s="27"/>
      <c r="AX52" s="27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7"/>
      <c r="BJ52" s="27"/>
      <c r="BK52" s="27"/>
      <c r="BL52" s="27"/>
      <c r="BM52" s="27"/>
      <c r="BN52" s="27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</row>
    <row r="53" spans="1:96" ht="18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7"/>
      <c r="AT53" s="27"/>
      <c r="AU53" s="27"/>
      <c r="AV53" s="27"/>
      <c r="AW53" s="27"/>
      <c r="AX53" s="27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7"/>
      <c r="BJ53" s="27"/>
      <c r="BK53" s="27"/>
      <c r="BL53" s="27"/>
      <c r="BM53" s="27"/>
      <c r="BN53" s="27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</row>
    <row r="54" spans="1:96" ht="1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7"/>
      <c r="AT54" s="27"/>
      <c r="AU54" s="27"/>
      <c r="AV54" s="27"/>
      <c r="AW54" s="27"/>
      <c r="AX54" s="27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7"/>
      <c r="BJ54" s="27"/>
      <c r="BK54" s="27"/>
      <c r="BL54" s="27"/>
      <c r="BM54" s="27"/>
      <c r="BN54" s="27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</row>
    <row r="55" spans="1:96" ht="18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7"/>
      <c r="AT55" s="27"/>
      <c r="AU55" s="27"/>
      <c r="AV55" s="27"/>
      <c r="AW55" s="27"/>
      <c r="AX55" s="27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7"/>
      <c r="BJ55" s="27"/>
      <c r="BK55" s="27"/>
      <c r="BL55" s="27"/>
      <c r="BM55" s="27"/>
      <c r="BN55" s="27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</row>
    <row r="56" spans="1:96" ht="18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7"/>
      <c r="AT56" s="27"/>
      <c r="AU56" s="27"/>
      <c r="AV56" s="27"/>
      <c r="AW56" s="27"/>
      <c r="AX56" s="27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7"/>
      <c r="BJ56" s="27"/>
      <c r="BK56" s="27"/>
      <c r="BL56" s="27"/>
      <c r="BM56" s="27"/>
      <c r="BN56" s="27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</row>
    <row r="57" spans="1:96" ht="18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7"/>
      <c r="AT57" s="27"/>
      <c r="AU57" s="27"/>
      <c r="AV57" s="27"/>
      <c r="AW57" s="27"/>
      <c r="AX57" s="27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7"/>
      <c r="BJ57" s="27"/>
      <c r="BK57" s="27"/>
      <c r="BL57" s="27"/>
      <c r="BM57" s="27"/>
      <c r="BN57" s="27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</row>
    <row r="58" spans="1:96" ht="18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7"/>
      <c r="AT58" s="27"/>
      <c r="AU58" s="27"/>
      <c r="AV58" s="27"/>
      <c r="AW58" s="27"/>
      <c r="AX58" s="27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7"/>
      <c r="BJ58" s="27"/>
      <c r="BK58" s="27"/>
      <c r="BL58" s="27"/>
      <c r="BM58" s="27"/>
      <c r="BN58" s="27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</row>
    <row r="59" spans="1:96" ht="18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7"/>
      <c r="AT59" s="27"/>
      <c r="AU59" s="27"/>
      <c r="AV59" s="27"/>
      <c r="AW59" s="27"/>
      <c r="AX59" s="27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7"/>
      <c r="BJ59" s="27"/>
      <c r="BK59" s="27"/>
      <c r="BL59" s="27"/>
      <c r="BM59" s="27"/>
      <c r="BN59" s="27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</row>
    <row r="60" spans="1:96" ht="18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7"/>
      <c r="AT60" s="27"/>
      <c r="AU60" s="27"/>
      <c r="AV60" s="27"/>
      <c r="AW60" s="27"/>
      <c r="AX60" s="27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7"/>
      <c r="BJ60" s="27"/>
      <c r="BK60" s="27"/>
      <c r="BL60" s="27"/>
      <c r="BM60" s="27"/>
      <c r="BN60" s="27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</row>
    <row r="61" spans="1:96" ht="18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7"/>
      <c r="AT61" s="27"/>
      <c r="AU61" s="27"/>
      <c r="AV61" s="27"/>
      <c r="AW61" s="27"/>
      <c r="AX61" s="27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7"/>
      <c r="BJ61" s="27"/>
      <c r="BK61" s="27"/>
      <c r="BL61" s="27"/>
      <c r="BM61" s="27"/>
      <c r="BN61" s="27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</row>
    <row r="62" spans="1:96" ht="18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7"/>
      <c r="AT62" s="27"/>
      <c r="AU62" s="27"/>
      <c r="AV62" s="27"/>
      <c r="AW62" s="27"/>
      <c r="AX62" s="27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7"/>
      <c r="BJ62" s="27"/>
      <c r="BK62" s="27"/>
      <c r="BL62" s="27"/>
      <c r="BM62" s="27"/>
      <c r="BN62" s="27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</row>
    <row r="63" spans="1:96" ht="18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7"/>
      <c r="AT63" s="27"/>
      <c r="AU63" s="27"/>
      <c r="AV63" s="27"/>
      <c r="AW63" s="27"/>
      <c r="AX63" s="27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7"/>
      <c r="BJ63" s="27"/>
      <c r="BK63" s="27"/>
      <c r="BL63" s="27"/>
      <c r="BM63" s="27"/>
      <c r="BN63" s="27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</row>
    <row r="64" spans="1:96" ht="18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7"/>
      <c r="AT64" s="27"/>
      <c r="AU64" s="27"/>
      <c r="AV64" s="27"/>
      <c r="AW64" s="27"/>
      <c r="AX64" s="27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7"/>
      <c r="BJ64" s="27"/>
      <c r="BK64" s="27"/>
      <c r="BL64" s="27"/>
      <c r="BM64" s="27"/>
      <c r="BN64" s="27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</row>
    <row r="65" spans="1:96" ht="18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7"/>
      <c r="AT65" s="27"/>
      <c r="AU65" s="27"/>
      <c r="AV65" s="27"/>
      <c r="AW65" s="27"/>
      <c r="AX65" s="27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7"/>
      <c r="BJ65" s="27"/>
      <c r="BK65" s="27"/>
      <c r="BL65" s="27"/>
      <c r="BM65" s="27"/>
      <c r="BN65" s="27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</row>
    <row r="66" spans="1:96" ht="18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7"/>
      <c r="AT66" s="27"/>
      <c r="AU66" s="27"/>
      <c r="AV66" s="27"/>
      <c r="AW66" s="27"/>
      <c r="AX66" s="27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7"/>
      <c r="BJ66" s="27"/>
      <c r="BK66" s="27"/>
      <c r="BL66" s="27"/>
      <c r="BM66" s="27"/>
      <c r="BN66" s="27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</row>
    <row r="67" spans="1:96" ht="18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7"/>
      <c r="AT67" s="27"/>
      <c r="AU67" s="27"/>
      <c r="AV67" s="27"/>
      <c r="AW67" s="27"/>
      <c r="AX67" s="27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7"/>
      <c r="BJ67" s="27"/>
      <c r="BK67" s="27"/>
      <c r="BL67" s="27"/>
      <c r="BM67" s="27"/>
      <c r="BN67" s="27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</row>
    <row r="68" spans="1:96" ht="18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7"/>
      <c r="AT68" s="27"/>
      <c r="AU68" s="27"/>
      <c r="AV68" s="27"/>
      <c r="AW68" s="27"/>
      <c r="AX68" s="27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7"/>
      <c r="BJ68" s="27"/>
      <c r="BK68" s="27"/>
      <c r="BL68" s="27"/>
      <c r="BM68" s="27"/>
      <c r="BN68" s="27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</row>
    <row r="69" spans="1:96" ht="18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7"/>
      <c r="AT69" s="27"/>
      <c r="AU69" s="27"/>
      <c r="AV69" s="27"/>
      <c r="AW69" s="27"/>
      <c r="AX69" s="27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7"/>
      <c r="BJ69" s="27"/>
      <c r="BK69" s="27"/>
      <c r="BL69" s="27"/>
      <c r="BM69" s="27"/>
      <c r="BN69" s="27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</row>
    <row r="70" spans="1:96" ht="18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7"/>
      <c r="AT70" s="27"/>
      <c r="AU70" s="27"/>
      <c r="AV70" s="27"/>
      <c r="AW70" s="27"/>
      <c r="AX70" s="27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7"/>
      <c r="BJ70" s="27"/>
      <c r="BK70" s="27"/>
      <c r="BL70" s="27"/>
      <c r="BM70" s="27"/>
      <c r="BN70" s="27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</row>
    <row r="71" spans="1:96" ht="18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7"/>
      <c r="AT71" s="27"/>
      <c r="AU71" s="27"/>
      <c r="AV71" s="27"/>
      <c r="AW71" s="27"/>
      <c r="AX71" s="27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7"/>
      <c r="BJ71" s="27"/>
      <c r="BK71" s="27"/>
      <c r="BL71" s="27"/>
      <c r="BM71" s="27"/>
      <c r="BN71" s="27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</row>
    <row r="72" spans="1:96" ht="18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7"/>
      <c r="AT72" s="27"/>
      <c r="AU72" s="27"/>
      <c r="AV72" s="27"/>
      <c r="AW72" s="27"/>
      <c r="AX72" s="27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7"/>
      <c r="BJ72" s="27"/>
      <c r="BK72" s="27"/>
      <c r="BL72" s="27"/>
      <c r="BM72" s="27"/>
      <c r="BN72" s="27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</row>
    <row r="73" spans="1:96" ht="18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7"/>
      <c r="AT73" s="27"/>
      <c r="AU73" s="27"/>
      <c r="AV73" s="27"/>
      <c r="AW73" s="27"/>
      <c r="AX73" s="27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7"/>
      <c r="BJ73" s="27"/>
      <c r="BK73" s="27"/>
      <c r="BL73" s="27"/>
      <c r="BM73" s="27"/>
      <c r="BN73" s="27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</row>
    <row r="74" spans="1:96" ht="18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7"/>
      <c r="AT74" s="27"/>
      <c r="AU74" s="27"/>
      <c r="AV74" s="27"/>
      <c r="AW74" s="27"/>
      <c r="AX74" s="27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7"/>
      <c r="BJ74" s="27"/>
      <c r="BK74" s="27"/>
      <c r="BL74" s="27"/>
      <c r="BM74" s="27"/>
      <c r="BN74" s="27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</row>
    <row r="75" spans="1:96" ht="18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7"/>
      <c r="AT75" s="27"/>
      <c r="AU75" s="27"/>
      <c r="AV75" s="27"/>
      <c r="AW75" s="27"/>
      <c r="AX75" s="27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7"/>
      <c r="BJ75" s="27"/>
      <c r="BK75" s="27"/>
      <c r="BL75" s="27"/>
      <c r="BM75" s="27"/>
      <c r="BN75" s="27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</row>
    <row r="76" spans="1:96" ht="18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7"/>
      <c r="AT76" s="27"/>
      <c r="AU76" s="27"/>
      <c r="AV76" s="27"/>
      <c r="AW76" s="27"/>
      <c r="AX76" s="27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7"/>
      <c r="BJ76" s="27"/>
      <c r="BK76" s="27"/>
      <c r="BL76" s="27"/>
      <c r="BM76" s="27"/>
      <c r="BN76" s="27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</row>
    <row r="77" spans="1:96" ht="18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7"/>
      <c r="AT77" s="27"/>
      <c r="AU77" s="27"/>
      <c r="AV77" s="27"/>
      <c r="AW77" s="27"/>
      <c r="AX77" s="27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7"/>
      <c r="BJ77" s="27"/>
      <c r="BK77" s="27"/>
      <c r="BL77" s="27"/>
      <c r="BM77" s="27"/>
      <c r="BN77" s="27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</row>
    <row r="78" spans="1:96" ht="18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7"/>
      <c r="AT78" s="27"/>
      <c r="AU78" s="27"/>
      <c r="AV78" s="27"/>
      <c r="AW78" s="27"/>
      <c r="AX78" s="27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7"/>
      <c r="BJ78" s="27"/>
      <c r="BK78" s="27"/>
      <c r="BL78" s="27"/>
      <c r="BM78" s="27"/>
      <c r="BN78" s="27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</row>
    <row r="79" spans="1:96" ht="18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7"/>
      <c r="AT79" s="27"/>
      <c r="AU79" s="27"/>
      <c r="AV79" s="27"/>
      <c r="AW79" s="27"/>
      <c r="AX79" s="27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7"/>
      <c r="BJ79" s="27"/>
      <c r="BK79" s="27"/>
      <c r="BL79" s="27"/>
      <c r="BM79" s="27"/>
      <c r="BN79" s="27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</row>
    <row r="80" spans="1:96" ht="18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7"/>
      <c r="AT80" s="27"/>
      <c r="AU80" s="27"/>
      <c r="AV80" s="27"/>
      <c r="AW80" s="27"/>
      <c r="AX80" s="27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7"/>
      <c r="BJ80" s="27"/>
      <c r="BK80" s="27"/>
      <c r="BL80" s="27"/>
      <c r="BM80" s="27"/>
      <c r="BN80" s="27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</row>
    <row r="81" spans="1:96" ht="18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7"/>
      <c r="AT81" s="27"/>
      <c r="AU81" s="27"/>
      <c r="AV81" s="27"/>
      <c r="AW81" s="27"/>
      <c r="AX81" s="27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7"/>
      <c r="BJ81" s="27"/>
      <c r="BK81" s="27"/>
      <c r="BL81" s="27"/>
      <c r="BM81" s="27"/>
      <c r="BN81" s="27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</row>
    <row r="82" spans="1:96" ht="18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7"/>
      <c r="AT82" s="27"/>
      <c r="AU82" s="27"/>
      <c r="AV82" s="27"/>
      <c r="AW82" s="27"/>
      <c r="AX82" s="27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7"/>
      <c r="BJ82" s="27"/>
      <c r="BK82" s="27"/>
      <c r="BL82" s="27"/>
      <c r="BM82" s="27"/>
      <c r="BN82" s="27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</row>
    <row r="83" spans="1:96" ht="18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7"/>
      <c r="AT83" s="27"/>
      <c r="AU83" s="27"/>
      <c r="AV83" s="27"/>
      <c r="AW83" s="27"/>
      <c r="AX83" s="27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7"/>
      <c r="BJ83" s="27"/>
      <c r="BK83" s="27"/>
      <c r="BL83" s="27"/>
      <c r="BM83" s="27"/>
      <c r="BN83" s="27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</row>
    <row r="84" spans="1:96" ht="18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7"/>
      <c r="AT84" s="27"/>
      <c r="AU84" s="27"/>
      <c r="AV84" s="27"/>
      <c r="AW84" s="27"/>
      <c r="AX84" s="27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7"/>
      <c r="BJ84" s="27"/>
      <c r="BK84" s="27"/>
      <c r="BL84" s="27"/>
      <c r="BM84" s="27"/>
      <c r="BN84" s="27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</row>
    <row r="85" spans="1:96" ht="18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7"/>
      <c r="AT85" s="27"/>
      <c r="AU85" s="27"/>
      <c r="AV85" s="27"/>
      <c r="AW85" s="27"/>
      <c r="AX85" s="27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7"/>
      <c r="BJ85" s="27"/>
      <c r="BK85" s="27"/>
      <c r="BL85" s="27"/>
      <c r="BM85" s="27"/>
      <c r="BN85" s="27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</row>
    <row r="86" spans="1:96" ht="18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7"/>
      <c r="AT86" s="27"/>
      <c r="AU86" s="27"/>
      <c r="AV86" s="27"/>
      <c r="AW86" s="27"/>
      <c r="AX86" s="27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7"/>
      <c r="BJ86" s="27"/>
      <c r="BK86" s="27"/>
      <c r="BL86" s="27"/>
      <c r="BM86" s="27"/>
      <c r="BN86" s="27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</row>
    <row r="87" spans="1:96" ht="18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7"/>
      <c r="AT87" s="27"/>
      <c r="AU87" s="27"/>
      <c r="AV87" s="27"/>
      <c r="AW87" s="27"/>
      <c r="AX87" s="27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7"/>
      <c r="BJ87" s="27"/>
      <c r="BK87" s="27"/>
      <c r="BL87" s="27"/>
      <c r="BM87" s="27"/>
      <c r="BN87" s="27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</row>
    <row r="88" spans="1:96" ht="18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7"/>
      <c r="AT88" s="27"/>
      <c r="AU88" s="27"/>
      <c r="AV88" s="27"/>
      <c r="AW88" s="27"/>
      <c r="AX88" s="27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</row>
    <row r="89" spans="13:27" ht="18" customHeight="1"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</sheetData>
  <sheetProtection password="CFE5" sheet="1" objects="1" scenarios="1"/>
  <mergeCells count="37">
    <mergeCell ref="BQ1:BW1"/>
    <mergeCell ref="A1:B1"/>
    <mergeCell ref="E1:K1"/>
    <mergeCell ref="U1:AA1"/>
    <mergeCell ref="BA1:BG1"/>
    <mergeCell ref="CF1:CH2"/>
    <mergeCell ref="CH23:CH24"/>
    <mergeCell ref="CH19:CH20"/>
    <mergeCell ref="CH15:CH16"/>
    <mergeCell ref="CF15:CF16"/>
    <mergeCell ref="CF19:CF20"/>
    <mergeCell ref="CF23:CF24"/>
    <mergeCell ref="CF3:CF4"/>
    <mergeCell ref="CH3:CH4"/>
    <mergeCell ref="CH7:CH8"/>
    <mergeCell ref="CF7:CF8"/>
    <mergeCell ref="CF11:CF12"/>
    <mergeCell ref="CH11:CH12"/>
    <mergeCell ref="CK4:CK5"/>
    <mergeCell ref="CK14:CK15"/>
    <mergeCell ref="CK20:CK21"/>
    <mergeCell ref="CK30:CK31"/>
    <mergeCell ref="CF27:CF28"/>
    <mergeCell ref="CH27:CH28"/>
    <mergeCell ref="CH31:CH32"/>
    <mergeCell ref="CM25:CM26"/>
    <mergeCell ref="CM9:CM10"/>
    <mergeCell ref="CP5:CP6"/>
    <mergeCell ref="CP28:CP29"/>
    <mergeCell ref="CM18:CN18"/>
    <mergeCell ref="CP18:CQ18"/>
    <mergeCell ref="CM17:CN17"/>
    <mergeCell ref="CP17:CQ17"/>
    <mergeCell ref="CM5:CO5"/>
    <mergeCell ref="CM6:CO6"/>
    <mergeCell ref="CM28:CO28"/>
    <mergeCell ref="CM29:CO29"/>
  </mergeCells>
  <printOptions horizontalCentered="1" verticalCentered="1"/>
  <pageMargins left="0.3" right="0.32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54DED"/>
  </sheetPr>
  <dimension ref="A1:CR34"/>
  <sheetViews>
    <sheetView zoomScale="85" zoomScaleNormal="85" zoomScalePageLayoutView="0" workbookViewId="0" topLeftCell="CE1">
      <selection activeCell="CN1" sqref="CN1"/>
    </sheetView>
  </sheetViews>
  <sheetFormatPr defaultColWidth="9.140625" defaultRowHeight="18" customHeight="1"/>
  <cols>
    <col min="1" max="1" width="5.7109375" style="28" customWidth="1"/>
    <col min="2" max="2" width="25.7109375" style="28" customWidth="1"/>
    <col min="3" max="3" width="3.7109375" style="28" customWidth="1"/>
    <col min="4" max="4" width="25.7109375" style="28" customWidth="1"/>
    <col min="5" max="5" width="6.140625" style="28" customWidth="1"/>
    <col min="6" max="9" width="5.7109375" style="28" customWidth="1"/>
    <col min="10" max="10" width="6.140625" style="28" customWidth="1"/>
    <col min="11" max="11" width="25.7109375" style="28" customWidth="1"/>
    <col min="12" max="12" width="3.7109375" style="28" customWidth="1"/>
    <col min="13" max="13" width="5.7109375" style="28" customWidth="1"/>
    <col min="14" max="14" width="25.7109375" style="28" customWidth="1"/>
    <col min="15" max="17" width="5.7109375" style="28" customWidth="1"/>
    <col min="18" max="18" width="8.7109375" style="28" customWidth="1"/>
    <col min="19" max="19" width="3.7109375" style="28" customWidth="1"/>
    <col min="20" max="20" width="25.7109375" style="28" customWidth="1"/>
    <col min="21" max="21" width="6.140625" style="28" customWidth="1"/>
    <col min="22" max="25" width="5.7109375" style="28" customWidth="1"/>
    <col min="26" max="26" width="6.140625" style="28" customWidth="1"/>
    <col min="27" max="27" width="25.7109375" style="28" customWidth="1"/>
    <col min="28" max="28" width="3.7109375" style="28" customWidth="1"/>
    <col min="29" max="29" width="5.7109375" style="28" customWidth="1"/>
    <col min="30" max="30" width="25.7109375" style="28" customWidth="1"/>
    <col min="31" max="33" width="5.7109375" style="28" customWidth="1"/>
    <col min="34" max="34" width="8.7109375" style="28" customWidth="1"/>
    <col min="35" max="35" width="3.7109375" style="28" customWidth="1"/>
    <col min="36" max="36" width="25.7109375" style="28" customWidth="1"/>
    <col min="37" max="37" width="6.140625" style="28" customWidth="1"/>
    <col min="38" max="41" width="5.7109375" style="28" customWidth="1"/>
    <col min="42" max="42" width="6.140625" style="28" customWidth="1"/>
    <col min="43" max="43" width="25.7109375" style="28" customWidth="1"/>
    <col min="44" max="44" width="3.7109375" style="28" customWidth="1"/>
    <col min="45" max="45" width="5.7109375" style="28" customWidth="1"/>
    <col min="46" max="46" width="25.7109375" style="28" customWidth="1"/>
    <col min="47" max="49" width="5.7109375" style="28" customWidth="1"/>
    <col min="50" max="50" width="8.7109375" style="28" customWidth="1"/>
    <col min="51" max="51" width="3.7109375" style="28" customWidth="1"/>
    <col min="52" max="52" width="25.7109375" style="28" customWidth="1"/>
    <col min="53" max="53" width="6.140625" style="28" customWidth="1"/>
    <col min="54" max="57" width="5.7109375" style="28" customWidth="1"/>
    <col min="58" max="58" width="6.140625" style="28" customWidth="1"/>
    <col min="59" max="59" width="25.7109375" style="28" customWidth="1"/>
    <col min="60" max="60" width="3.7109375" style="28" customWidth="1"/>
    <col min="61" max="61" width="5.7109375" style="28" customWidth="1"/>
    <col min="62" max="62" width="25.7109375" style="28" customWidth="1"/>
    <col min="63" max="65" width="5.7109375" style="28" customWidth="1"/>
    <col min="66" max="66" width="8.7109375" style="28" customWidth="1"/>
    <col min="67" max="67" width="3.7109375" style="28" customWidth="1"/>
    <col min="68" max="68" width="25.7109375" style="28" customWidth="1"/>
    <col min="69" max="69" width="6.140625" style="28" customWidth="1"/>
    <col min="70" max="73" width="5.7109375" style="28" customWidth="1"/>
    <col min="74" max="74" width="6.140625" style="28" customWidth="1"/>
    <col min="75" max="75" width="25.7109375" style="28" customWidth="1"/>
    <col min="76" max="76" width="3.7109375" style="28" customWidth="1"/>
    <col min="77" max="77" width="5.7109375" style="28" customWidth="1"/>
    <col min="78" max="78" width="25.7109375" style="28" customWidth="1"/>
    <col min="79" max="81" width="5.7109375" style="28" customWidth="1"/>
    <col min="82" max="82" width="8.7109375" style="28" customWidth="1"/>
    <col min="83" max="83" width="4.8515625" style="28" customWidth="1"/>
    <col min="84" max="84" width="7.140625" style="28" customWidth="1"/>
    <col min="85" max="85" width="22.421875" style="28" customWidth="1"/>
    <col min="86" max="86" width="5.8515625" style="28" customWidth="1"/>
    <col min="87" max="87" width="20.7109375" style="28" customWidth="1"/>
    <col min="88" max="88" width="4.57421875" style="28" customWidth="1"/>
    <col min="89" max="89" width="20.7109375" style="28" customWidth="1"/>
    <col min="90" max="90" width="3.7109375" style="28" customWidth="1"/>
    <col min="91" max="91" width="17.7109375" style="28" customWidth="1"/>
    <col min="92" max="92" width="20.7109375" style="28" customWidth="1"/>
    <col min="93" max="93" width="4.7109375" style="28" customWidth="1"/>
    <col min="94" max="16384" width="9.140625" style="28" customWidth="1"/>
  </cols>
  <sheetData>
    <row r="1" spans="1:96" ht="18" customHeight="1">
      <c r="A1" s="129" t="s">
        <v>4</v>
      </c>
      <c r="B1" s="129"/>
      <c r="C1" s="20"/>
      <c r="D1" s="21" t="s">
        <v>5</v>
      </c>
      <c r="E1" s="129" t="s">
        <v>19</v>
      </c>
      <c r="F1" s="129"/>
      <c r="G1" s="129"/>
      <c r="H1" s="129"/>
      <c r="I1" s="129"/>
      <c r="J1" s="129"/>
      <c r="K1" s="129"/>
      <c r="L1" s="22"/>
      <c r="M1" s="23"/>
      <c r="N1" s="24" t="s">
        <v>8</v>
      </c>
      <c r="O1" s="23"/>
      <c r="P1" s="23"/>
      <c r="Q1" s="23"/>
      <c r="R1" s="23"/>
      <c r="S1" s="25"/>
      <c r="T1" s="21" t="s">
        <v>7</v>
      </c>
      <c r="U1" s="129" t="s">
        <v>19</v>
      </c>
      <c r="V1" s="129"/>
      <c r="W1" s="129"/>
      <c r="X1" s="129"/>
      <c r="Y1" s="129"/>
      <c r="Z1" s="129"/>
      <c r="AA1" s="129"/>
      <c r="AB1" s="26"/>
      <c r="AC1" s="23"/>
      <c r="AD1" s="24" t="s">
        <v>9</v>
      </c>
      <c r="AE1" s="23"/>
      <c r="AF1" s="23"/>
      <c r="AG1" s="23"/>
      <c r="AH1" s="23"/>
      <c r="AI1" s="20"/>
      <c r="AJ1" s="21" t="s">
        <v>10</v>
      </c>
      <c r="AK1" s="129" t="s">
        <v>19</v>
      </c>
      <c r="AL1" s="129"/>
      <c r="AM1" s="129"/>
      <c r="AN1" s="129"/>
      <c r="AO1" s="129"/>
      <c r="AP1" s="129"/>
      <c r="AQ1" s="129"/>
      <c r="AR1" s="20"/>
      <c r="AS1" s="23"/>
      <c r="AT1" s="24" t="s">
        <v>11</v>
      </c>
      <c r="AU1" s="23"/>
      <c r="AV1" s="23"/>
      <c r="AW1" s="23"/>
      <c r="AX1" s="23"/>
      <c r="AY1" s="20"/>
      <c r="AZ1" s="21" t="s">
        <v>12</v>
      </c>
      <c r="BA1" s="129" t="s">
        <v>19</v>
      </c>
      <c r="BB1" s="129"/>
      <c r="BC1" s="129"/>
      <c r="BD1" s="129"/>
      <c r="BE1" s="129"/>
      <c r="BF1" s="129"/>
      <c r="BG1" s="129"/>
      <c r="BH1" s="20"/>
      <c r="BI1" s="23"/>
      <c r="BJ1" s="24" t="s">
        <v>13</v>
      </c>
      <c r="BK1" s="23"/>
      <c r="BL1" s="23"/>
      <c r="BM1" s="23"/>
      <c r="BN1" s="23"/>
      <c r="BO1" s="20"/>
      <c r="BP1" s="21" t="s">
        <v>14</v>
      </c>
      <c r="BQ1" s="129" t="s">
        <v>19</v>
      </c>
      <c r="BR1" s="129"/>
      <c r="BS1" s="129"/>
      <c r="BT1" s="129"/>
      <c r="BU1" s="129"/>
      <c r="BV1" s="129"/>
      <c r="BW1" s="129"/>
      <c r="BX1" s="20"/>
      <c r="BY1" s="23"/>
      <c r="BZ1" s="24" t="s">
        <v>15</v>
      </c>
      <c r="CA1" s="23"/>
      <c r="CB1" s="23"/>
      <c r="CC1" s="23"/>
      <c r="CD1" s="23"/>
      <c r="CE1" s="27"/>
      <c r="CF1" s="138" t="s">
        <v>282</v>
      </c>
      <c r="CG1" s="138"/>
      <c r="CH1" s="138"/>
      <c r="CI1" s="27"/>
      <c r="CJ1" s="27"/>
      <c r="CK1" s="27"/>
      <c r="CL1" s="27"/>
      <c r="CM1" s="27"/>
      <c r="CN1" s="27"/>
      <c r="CO1" s="27"/>
      <c r="CP1" s="27"/>
      <c r="CQ1" s="27"/>
      <c r="CR1" s="27"/>
    </row>
    <row r="2" spans="1:96" ht="28.5" customHeight="1">
      <c r="A2" s="29" t="s">
        <v>3</v>
      </c>
      <c r="B2" s="29" t="s">
        <v>0</v>
      </c>
      <c r="C2" s="30"/>
      <c r="D2" s="31" t="s">
        <v>1</v>
      </c>
      <c r="E2" s="29" t="s">
        <v>30</v>
      </c>
      <c r="F2" s="29" t="s">
        <v>17</v>
      </c>
      <c r="G2" s="29" t="s">
        <v>27</v>
      </c>
      <c r="H2" s="29" t="s">
        <v>27</v>
      </c>
      <c r="I2" s="29" t="s">
        <v>17</v>
      </c>
      <c r="J2" s="29" t="s">
        <v>30</v>
      </c>
      <c r="K2" s="32" t="s">
        <v>2</v>
      </c>
      <c r="L2" s="33"/>
      <c r="M2" s="34" t="s">
        <v>3</v>
      </c>
      <c r="N2" s="32" t="s">
        <v>0</v>
      </c>
      <c r="O2" s="34" t="s">
        <v>28</v>
      </c>
      <c r="P2" s="34" t="s">
        <v>29</v>
      </c>
      <c r="Q2" s="34" t="s">
        <v>18</v>
      </c>
      <c r="R2" s="35" t="s">
        <v>6</v>
      </c>
      <c r="S2" s="26"/>
      <c r="T2" s="31" t="s">
        <v>1</v>
      </c>
      <c r="U2" s="29" t="s">
        <v>30</v>
      </c>
      <c r="V2" s="29" t="s">
        <v>17</v>
      </c>
      <c r="W2" s="29" t="s">
        <v>27</v>
      </c>
      <c r="X2" s="29" t="s">
        <v>27</v>
      </c>
      <c r="Y2" s="29" t="s">
        <v>17</v>
      </c>
      <c r="Z2" s="29" t="s">
        <v>30</v>
      </c>
      <c r="AA2" s="32" t="s">
        <v>2</v>
      </c>
      <c r="AB2" s="26"/>
      <c r="AC2" s="34" t="s">
        <v>3</v>
      </c>
      <c r="AD2" s="32" t="s">
        <v>0</v>
      </c>
      <c r="AE2" s="34" t="s">
        <v>28</v>
      </c>
      <c r="AF2" s="34" t="s">
        <v>29</v>
      </c>
      <c r="AG2" s="34" t="s">
        <v>18</v>
      </c>
      <c r="AH2" s="35" t="s">
        <v>6</v>
      </c>
      <c r="AI2" s="30"/>
      <c r="AJ2" s="31" t="s">
        <v>1</v>
      </c>
      <c r="AK2" s="29" t="s">
        <v>30</v>
      </c>
      <c r="AL2" s="29" t="s">
        <v>17</v>
      </c>
      <c r="AM2" s="29" t="s">
        <v>27</v>
      </c>
      <c r="AN2" s="29" t="s">
        <v>27</v>
      </c>
      <c r="AO2" s="29" t="s">
        <v>17</v>
      </c>
      <c r="AP2" s="29" t="s">
        <v>30</v>
      </c>
      <c r="AQ2" s="32" t="s">
        <v>2</v>
      </c>
      <c r="AR2" s="30"/>
      <c r="AS2" s="34" t="s">
        <v>3</v>
      </c>
      <c r="AT2" s="32" t="s">
        <v>0</v>
      </c>
      <c r="AU2" s="34" t="s">
        <v>28</v>
      </c>
      <c r="AV2" s="34" t="s">
        <v>29</v>
      </c>
      <c r="AW2" s="34" t="s">
        <v>18</v>
      </c>
      <c r="AX2" s="35" t="s">
        <v>6</v>
      </c>
      <c r="AY2" s="30"/>
      <c r="AZ2" s="31" t="s">
        <v>1</v>
      </c>
      <c r="BA2" s="29" t="s">
        <v>30</v>
      </c>
      <c r="BB2" s="29" t="s">
        <v>17</v>
      </c>
      <c r="BC2" s="29" t="s">
        <v>27</v>
      </c>
      <c r="BD2" s="29" t="s">
        <v>27</v>
      </c>
      <c r="BE2" s="29" t="s">
        <v>17</v>
      </c>
      <c r="BF2" s="29" t="s">
        <v>30</v>
      </c>
      <c r="BG2" s="32" t="s">
        <v>2</v>
      </c>
      <c r="BH2" s="30"/>
      <c r="BI2" s="34" t="s">
        <v>3</v>
      </c>
      <c r="BJ2" s="32" t="s">
        <v>0</v>
      </c>
      <c r="BK2" s="34" t="s">
        <v>28</v>
      </c>
      <c r="BL2" s="34" t="s">
        <v>29</v>
      </c>
      <c r="BM2" s="34" t="s">
        <v>18</v>
      </c>
      <c r="BN2" s="35" t="s">
        <v>6</v>
      </c>
      <c r="BO2" s="30"/>
      <c r="BP2" s="31" t="s">
        <v>1</v>
      </c>
      <c r="BQ2" s="29" t="s">
        <v>30</v>
      </c>
      <c r="BR2" s="29" t="s">
        <v>17</v>
      </c>
      <c r="BS2" s="29" t="s">
        <v>27</v>
      </c>
      <c r="BT2" s="29" t="s">
        <v>27</v>
      </c>
      <c r="BU2" s="29" t="s">
        <v>17</v>
      </c>
      <c r="BV2" s="29" t="s">
        <v>30</v>
      </c>
      <c r="BW2" s="32" t="s">
        <v>2</v>
      </c>
      <c r="BX2" s="30"/>
      <c r="BY2" s="34" t="s">
        <v>3</v>
      </c>
      <c r="BZ2" s="32" t="s">
        <v>0</v>
      </c>
      <c r="CA2" s="34" t="s">
        <v>28</v>
      </c>
      <c r="CB2" s="34" t="s">
        <v>29</v>
      </c>
      <c r="CC2" s="34" t="s">
        <v>18</v>
      </c>
      <c r="CD2" s="35" t="s">
        <v>6</v>
      </c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</row>
    <row r="3" spans="1:96" ht="18" customHeight="1">
      <c r="A3" s="36">
        <v>1</v>
      </c>
      <c r="B3" s="37" t="s">
        <v>110</v>
      </c>
      <c r="C3" s="27"/>
      <c r="D3" s="1" t="str">
        <f>B3</f>
        <v>TALİA KUMARTAŞLIOĞLU</v>
      </c>
      <c r="E3" s="36">
        <v>13</v>
      </c>
      <c r="F3" s="17">
        <f>SUM(E3-J3)</f>
        <v>11</v>
      </c>
      <c r="G3" s="18">
        <f>IF(E3&gt;J3,1,0)</f>
        <v>1</v>
      </c>
      <c r="H3" s="18">
        <f>IF(J3&gt;E3,1,0)</f>
        <v>0</v>
      </c>
      <c r="I3" s="19">
        <f>SUM(J3-E3)</f>
        <v>-11</v>
      </c>
      <c r="J3" s="38">
        <v>2</v>
      </c>
      <c r="K3" s="2" t="str">
        <f>B4</f>
        <v>BENAY GÜNDÜZ</v>
      </c>
      <c r="L3" s="33"/>
      <c r="M3" s="39">
        <v>1</v>
      </c>
      <c r="N3" s="37" t="s">
        <v>111</v>
      </c>
      <c r="O3" s="39">
        <v>1</v>
      </c>
      <c r="P3" s="39">
        <v>0</v>
      </c>
      <c r="Q3" s="39">
        <v>12</v>
      </c>
      <c r="R3" s="40">
        <v>1</v>
      </c>
      <c r="S3" s="26"/>
      <c r="T3" s="1" t="str">
        <f>N3</f>
        <v>İLKE KUMARTAŞLIOĞLU</v>
      </c>
      <c r="U3" s="36">
        <v>13</v>
      </c>
      <c r="V3" s="17">
        <f>SUM(U3-Z3)</f>
        <v>3</v>
      </c>
      <c r="W3" s="18">
        <f>IF(U3&gt;Z3,1,0)</f>
        <v>1</v>
      </c>
      <c r="X3" s="18">
        <f>IF(Z3&gt;U3,1,0)</f>
        <v>0</v>
      </c>
      <c r="Y3" s="19">
        <f>SUM(Z3-U3)</f>
        <v>-3</v>
      </c>
      <c r="Z3" s="38">
        <v>10</v>
      </c>
      <c r="AA3" s="2" t="str">
        <f>N4</f>
        <v>SEVDA KEKLİK</v>
      </c>
      <c r="AB3" s="26"/>
      <c r="AC3" s="39">
        <v>1</v>
      </c>
      <c r="AD3" s="37" t="s">
        <v>62</v>
      </c>
      <c r="AE3" s="39">
        <v>2</v>
      </c>
      <c r="AF3" s="39">
        <v>0</v>
      </c>
      <c r="AG3" s="39">
        <v>24</v>
      </c>
      <c r="AH3" s="40">
        <v>2</v>
      </c>
      <c r="AI3" s="27"/>
      <c r="AJ3" s="1" t="str">
        <f>AD3</f>
        <v>GÜLÇİN ESEN</v>
      </c>
      <c r="AK3" s="36">
        <v>11</v>
      </c>
      <c r="AL3" s="17">
        <f>SUM(AK3-AP3)</f>
        <v>-2</v>
      </c>
      <c r="AM3" s="18">
        <f>IF(AK3&gt;AP3,1,0)</f>
        <v>0</v>
      </c>
      <c r="AN3" s="18">
        <f>IF(AP3&gt;AK3,1,0)</f>
        <v>1</v>
      </c>
      <c r="AO3" s="19">
        <f>SUM(AP3-AK3)</f>
        <v>2</v>
      </c>
      <c r="AP3" s="38">
        <v>13</v>
      </c>
      <c r="AQ3" s="2" t="str">
        <f>AD4</f>
        <v>TALİA KUMARTAŞLIOĞLU</v>
      </c>
      <c r="AR3" s="27"/>
      <c r="AS3" s="39">
        <v>1</v>
      </c>
      <c r="AT3" s="37" t="s">
        <v>110</v>
      </c>
      <c r="AU3" s="39">
        <v>3</v>
      </c>
      <c r="AV3" s="39">
        <v>0</v>
      </c>
      <c r="AW3" s="39">
        <v>22</v>
      </c>
      <c r="AX3" s="40">
        <v>3</v>
      </c>
      <c r="AY3" s="27"/>
      <c r="AZ3" s="1" t="str">
        <f>AT3</f>
        <v>TALİA KUMARTAŞLIOĞLU</v>
      </c>
      <c r="BA3" s="3">
        <v>13</v>
      </c>
      <c r="BB3" s="17">
        <f>SUM(BA3-BF3)</f>
        <v>9</v>
      </c>
      <c r="BC3" s="18">
        <f>IF(BA3&gt;BF3,1,0)</f>
        <v>1</v>
      </c>
      <c r="BD3" s="18">
        <f>IF(BF3&gt;BA3,1,0)</f>
        <v>0</v>
      </c>
      <c r="BE3" s="19">
        <f>SUM(BF3-BA3)</f>
        <v>-9</v>
      </c>
      <c r="BF3" s="38">
        <v>4</v>
      </c>
      <c r="BG3" s="2" t="str">
        <f>AT4</f>
        <v>ÖZLEM KORKMAZ</v>
      </c>
      <c r="BH3" s="27"/>
      <c r="BI3" s="39">
        <v>1</v>
      </c>
      <c r="BJ3" s="37" t="s">
        <v>110</v>
      </c>
      <c r="BK3" s="39">
        <v>4</v>
      </c>
      <c r="BL3" s="39">
        <v>0</v>
      </c>
      <c r="BM3" s="39">
        <v>31</v>
      </c>
      <c r="BN3" s="40">
        <v>4</v>
      </c>
      <c r="BO3" s="27"/>
      <c r="BP3" s="1" t="str">
        <f>BJ3</f>
        <v>TALİA KUMARTAŞLIOĞLU</v>
      </c>
      <c r="BQ3" s="36">
        <v>13</v>
      </c>
      <c r="BR3" s="17">
        <f>SUM(BQ3-BV3)</f>
        <v>1</v>
      </c>
      <c r="BS3" s="18">
        <f>IF(BQ3&gt;BV3,1,0)</f>
        <v>1</v>
      </c>
      <c r="BT3" s="18">
        <f>IF(BV3&gt;BQ3,1,0)</f>
        <v>0</v>
      </c>
      <c r="BU3" s="19">
        <f>SUM(BV3-BQ3)</f>
        <v>-1</v>
      </c>
      <c r="BV3" s="38">
        <v>12</v>
      </c>
      <c r="BW3" s="2" t="str">
        <f>BJ4</f>
        <v>MERVE ÖZTÜRK</v>
      </c>
      <c r="BX3" s="27"/>
      <c r="BY3" s="39">
        <v>1</v>
      </c>
      <c r="BZ3" s="37" t="s">
        <v>110</v>
      </c>
      <c r="CA3" s="39">
        <v>5</v>
      </c>
      <c r="CB3" s="39">
        <v>0</v>
      </c>
      <c r="CC3" s="39">
        <v>32</v>
      </c>
      <c r="CD3" s="40">
        <v>5</v>
      </c>
      <c r="CE3" s="27"/>
      <c r="CF3" s="98">
        <v>1</v>
      </c>
      <c r="CG3" s="37" t="s">
        <v>110</v>
      </c>
      <c r="CH3" s="94">
        <v>11</v>
      </c>
      <c r="CI3" s="27"/>
      <c r="CJ3" s="27"/>
      <c r="CK3" s="27"/>
      <c r="CL3" s="27"/>
      <c r="CM3" s="27"/>
      <c r="CN3" s="27"/>
      <c r="CO3" s="27"/>
      <c r="CP3" s="27"/>
      <c r="CQ3" s="27"/>
      <c r="CR3" s="27"/>
    </row>
    <row r="4" spans="1:96" ht="18" customHeight="1">
      <c r="A4" s="36">
        <v>2</v>
      </c>
      <c r="B4" s="37" t="s">
        <v>66</v>
      </c>
      <c r="C4" s="27"/>
      <c r="D4" s="1" t="str">
        <f>B5</f>
        <v>ÖZGE ÇELİK</v>
      </c>
      <c r="E4" s="36">
        <v>2</v>
      </c>
      <c r="F4" s="17">
        <f aca="true" t="shared" si="0" ref="F4:F18">SUM(E4-J4)</f>
        <v>-11</v>
      </c>
      <c r="G4" s="18">
        <f aca="true" t="shared" si="1" ref="G4:G18">IF(E4&gt;J4,1,0)</f>
        <v>0</v>
      </c>
      <c r="H4" s="18">
        <f aca="true" t="shared" si="2" ref="H4:H18">IF(J4&gt;E4,1,0)</f>
        <v>1</v>
      </c>
      <c r="I4" s="19">
        <f aca="true" t="shared" si="3" ref="I4:I18">SUM(J4-E4)</f>
        <v>11</v>
      </c>
      <c r="J4" s="38">
        <v>13</v>
      </c>
      <c r="K4" s="2" t="str">
        <f>B6</f>
        <v>NİLAY GÜNDÜZ</v>
      </c>
      <c r="L4" s="33"/>
      <c r="M4" s="39">
        <v>2</v>
      </c>
      <c r="N4" s="37" t="s">
        <v>118</v>
      </c>
      <c r="O4" s="39">
        <v>1</v>
      </c>
      <c r="P4" s="39">
        <v>0</v>
      </c>
      <c r="Q4" s="39">
        <v>12</v>
      </c>
      <c r="R4" s="40">
        <v>1</v>
      </c>
      <c r="S4" s="26"/>
      <c r="T4" s="1" t="str">
        <f>N5</f>
        <v>TALİA KUMARTAŞLIOĞLU</v>
      </c>
      <c r="U4" s="36">
        <v>13</v>
      </c>
      <c r="V4" s="17">
        <f aca="true" t="shared" si="4" ref="V4:V18">SUM(U4-Z4)</f>
        <v>9</v>
      </c>
      <c r="W4" s="18">
        <f aca="true" t="shared" si="5" ref="W4:W18">IF(U4&gt;Z4,1,0)</f>
        <v>1</v>
      </c>
      <c r="X4" s="18">
        <f aca="true" t="shared" si="6" ref="X4:X18">IF(Z4&gt;U4,1,0)</f>
        <v>0</v>
      </c>
      <c r="Y4" s="19">
        <f aca="true" t="shared" si="7" ref="Y4:Y18">SUM(Z4-U4)</f>
        <v>-9</v>
      </c>
      <c r="Z4" s="38">
        <v>4</v>
      </c>
      <c r="AA4" s="2" t="str">
        <f>N6</f>
        <v>NİLAY GÜNDÜZ</v>
      </c>
      <c r="AB4" s="26"/>
      <c r="AC4" s="39">
        <v>2</v>
      </c>
      <c r="AD4" s="37" t="s">
        <v>110</v>
      </c>
      <c r="AE4" s="39">
        <v>2</v>
      </c>
      <c r="AF4" s="39">
        <v>0</v>
      </c>
      <c r="AG4" s="39">
        <v>20</v>
      </c>
      <c r="AH4" s="40">
        <v>2</v>
      </c>
      <c r="AI4" s="27"/>
      <c r="AJ4" s="1" t="str">
        <f>AD5</f>
        <v>İLKE KUMARTAŞLIOĞLU</v>
      </c>
      <c r="AK4" s="36">
        <v>13</v>
      </c>
      <c r="AL4" s="17">
        <f aca="true" t="shared" si="8" ref="AL4:AL18">SUM(AK4-AP4)</f>
        <v>3</v>
      </c>
      <c r="AM4" s="18">
        <f aca="true" t="shared" si="9" ref="AM4:AM18">IF(AK4&gt;AP4,1,0)</f>
        <v>1</v>
      </c>
      <c r="AN4" s="18">
        <f aca="true" t="shared" si="10" ref="AN4:AN18">IF(AP4&gt;AK4,1,0)</f>
        <v>0</v>
      </c>
      <c r="AO4" s="19">
        <f aca="true" t="shared" si="11" ref="AO4:AO18">SUM(AP4-AK4)</f>
        <v>-3</v>
      </c>
      <c r="AP4" s="38">
        <v>10</v>
      </c>
      <c r="AQ4" s="2" t="str">
        <f>AD6</f>
        <v>TUĞÇE ÖZLÜ</v>
      </c>
      <c r="AR4" s="27"/>
      <c r="AS4" s="39">
        <v>2</v>
      </c>
      <c r="AT4" s="37" t="s">
        <v>121</v>
      </c>
      <c r="AU4" s="39">
        <v>3</v>
      </c>
      <c r="AV4" s="39">
        <v>0</v>
      </c>
      <c r="AW4" s="39">
        <v>21</v>
      </c>
      <c r="AX4" s="40">
        <v>3</v>
      </c>
      <c r="AY4" s="27"/>
      <c r="AZ4" s="1" t="str">
        <f>AT5</f>
        <v>MERVE ÖZTÜRK</v>
      </c>
      <c r="BA4" s="3">
        <v>13</v>
      </c>
      <c r="BB4" s="17">
        <f aca="true" t="shared" si="12" ref="BB4:BB16">SUM(BA4-BF4)</f>
        <v>1</v>
      </c>
      <c r="BC4" s="18">
        <f aca="true" t="shared" si="13" ref="BC4:BC16">IF(BA4&gt;BF4,1,0)</f>
        <v>1</v>
      </c>
      <c r="BD4" s="18">
        <f aca="true" t="shared" si="14" ref="BD4:BD16">IF(BF4&gt;BA4,1,0)</f>
        <v>0</v>
      </c>
      <c r="BE4" s="19">
        <f aca="true" t="shared" si="15" ref="BE4:BE16">SUM(BF4-BA4)</f>
        <v>-1</v>
      </c>
      <c r="BF4" s="38">
        <v>12</v>
      </c>
      <c r="BG4" s="2" t="str">
        <f>AT6</f>
        <v>İLKE KUMARTAŞLIOĞLU</v>
      </c>
      <c r="BH4" s="27"/>
      <c r="BI4" s="39">
        <v>2</v>
      </c>
      <c r="BJ4" s="37" t="s">
        <v>112</v>
      </c>
      <c r="BK4" s="39">
        <v>4</v>
      </c>
      <c r="BL4" s="39">
        <v>0</v>
      </c>
      <c r="BM4" s="39">
        <v>21</v>
      </c>
      <c r="BN4" s="40">
        <v>4</v>
      </c>
      <c r="BO4" s="27"/>
      <c r="BP4" s="1" t="str">
        <f>BJ5</f>
        <v>GÜLÇİN ESEN</v>
      </c>
      <c r="BQ4" s="36">
        <v>13</v>
      </c>
      <c r="BR4" s="17">
        <f aca="true" t="shared" si="16" ref="BR4:BR16">SUM(BQ4-BV4)</f>
        <v>6</v>
      </c>
      <c r="BS4" s="18">
        <f aca="true" t="shared" si="17" ref="BS4:BS16">IF(BQ4&gt;BV4,1,0)</f>
        <v>1</v>
      </c>
      <c r="BT4" s="18">
        <f aca="true" t="shared" si="18" ref="BT4:BT16">IF(BV4&gt;BQ4,1,0)</f>
        <v>0</v>
      </c>
      <c r="BU4" s="19">
        <f aca="true" t="shared" si="19" ref="BU4:BU16">SUM(BV4-BQ4)</f>
        <v>-6</v>
      </c>
      <c r="BV4" s="38">
        <v>7</v>
      </c>
      <c r="BW4" s="2" t="str">
        <f>BJ6</f>
        <v>MÜSEBBİHA KILINÇ</v>
      </c>
      <c r="BX4" s="27"/>
      <c r="BY4" s="39">
        <v>2</v>
      </c>
      <c r="BZ4" s="37" t="s">
        <v>62</v>
      </c>
      <c r="CA4" s="39">
        <v>4</v>
      </c>
      <c r="CB4" s="39">
        <v>1</v>
      </c>
      <c r="CC4" s="39">
        <v>32</v>
      </c>
      <c r="CD4" s="40">
        <v>4</v>
      </c>
      <c r="CE4" s="27"/>
      <c r="CF4" s="99"/>
      <c r="CG4" s="27"/>
      <c r="CH4" s="95"/>
      <c r="CI4" s="41" t="str">
        <f>IF(CH3&gt;CH5,CG3,CG5)</f>
        <v>İLKE KUMARTAŞLIOĞLU</v>
      </c>
      <c r="CJ4" s="92">
        <v>13</v>
      </c>
      <c r="CK4" s="27"/>
      <c r="CL4" s="27"/>
      <c r="CM4" s="27"/>
      <c r="CN4" s="27"/>
      <c r="CO4" s="27"/>
      <c r="CP4" s="27"/>
      <c r="CQ4" s="27"/>
      <c r="CR4" s="27"/>
    </row>
    <row r="5" spans="1:96" ht="18" customHeight="1">
      <c r="A5" s="36">
        <v>3</v>
      </c>
      <c r="B5" s="37" t="s">
        <v>109</v>
      </c>
      <c r="C5" s="27"/>
      <c r="D5" s="1" t="str">
        <f>B7</f>
        <v>MERVE ÖZTÜRK</v>
      </c>
      <c r="E5" s="36">
        <v>13</v>
      </c>
      <c r="F5" s="17">
        <f t="shared" si="0"/>
        <v>8</v>
      </c>
      <c r="G5" s="18">
        <f t="shared" si="1"/>
        <v>1</v>
      </c>
      <c r="H5" s="18">
        <f t="shared" si="2"/>
        <v>0</v>
      </c>
      <c r="I5" s="19">
        <f t="shared" si="3"/>
        <v>-8</v>
      </c>
      <c r="J5" s="38">
        <v>5</v>
      </c>
      <c r="K5" s="2" t="str">
        <f>B8</f>
        <v>BELFU ZİNNET OKALAN</v>
      </c>
      <c r="L5" s="33"/>
      <c r="M5" s="39">
        <v>3</v>
      </c>
      <c r="N5" s="37" t="s">
        <v>110</v>
      </c>
      <c r="O5" s="39">
        <v>1</v>
      </c>
      <c r="P5" s="39">
        <v>0</v>
      </c>
      <c r="Q5" s="39">
        <v>11</v>
      </c>
      <c r="R5" s="40">
        <v>1</v>
      </c>
      <c r="S5" s="26"/>
      <c r="T5" s="1" t="str">
        <f>N7</f>
        <v>GÜLÇİN ESEN</v>
      </c>
      <c r="U5" s="36">
        <v>13</v>
      </c>
      <c r="V5" s="17">
        <f t="shared" si="4"/>
        <v>13</v>
      </c>
      <c r="W5" s="18">
        <f t="shared" si="5"/>
        <v>1</v>
      </c>
      <c r="X5" s="18">
        <f t="shared" si="6"/>
        <v>0</v>
      </c>
      <c r="Y5" s="19">
        <f t="shared" si="7"/>
        <v>-13</v>
      </c>
      <c r="Z5" s="38">
        <v>0</v>
      </c>
      <c r="AA5" s="2" t="str">
        <f>N8</f>
        <v>SEVCAN AKBABA</v>
      </c>
      <c r="AB5" s="26"/>
      <c r="AC5" s="39">
        <v>3</v>
      </c>
      <c r="AD5" s="37" t="s">
        <v>111</v>
      </c>
      <c r="AE5" s="39">
        <v>2</v>
      </c>
      <c r="AF5" s="39">
        <v>0</v>
      </c>
      <c r="AG5" s="39">
        <v>15</v>
      </c>
      <c r="AH5" s="40">
        <v>2</v>
      </c>
      <c r="AI5" s="27"/>
      <c r="AJ5" s="1" t="str">
        <f>AD7</f>
        <v>RUKİYE YÜKSEL</v>
      </c>
      <c r="AK5" s="36">
        <v>6</v>
      </c>
      <c r="AL5" s="17">
        <f t="shared" si="8"/>
        <v>-7</v>
      </c>
      <c r="AM5" s="18">
        <f t="shared" si="9"/>
        <v>0</v>
      </c>
      <c r="AN5" s="18">
        <f t="shared" si="10"/>
        <v>1</v>
      </c>
      <c r="AO5" s="19">
        <f t="shared" si="11"/>
        <v>7</v>
      </c>
      <c r="AP5" s="38">
        <v>13</v>
      </c>
      <c r="AQ5" s="2" t="str">
        <f>AD8</f>
        <v>SEDA GERİDÖNMEZ</v>
      </c>
      <c r="AR5" s="27"/>
      <c r="AS5" s="39">
        <v>3</v>
      </c>
      <c r="AT5" s="37" t="s">
        <v>112</v>
      </c>
      <c r="AU5" s="39">
        <v>3</v>
      </c>
      <c r="AV5" s="39">
        <v>0</v>
      </c>
      <c r="AW5" s="39">
        <v>20</v>
      </c>
      <c r="AX5" s="40">
        <v>3</v>
      </c>
      <c r="AY5" s="27"/>
      <c r="AZ5" s="1" t="str">
        <f>AT7</f>
        <v>SEDA GERİDÖNMEZ</v>
      </c>
      <c r="BA5" s="3">
        <v>9</v>
      </c>
      <c r="BB5" s="17">
        <f t="shared" si="12"/>
        <v>-4</v>
      </c>
      <c r="BC5" s="18">
        <f t="shared" si="13"/>
        <v>0</v>
      </c>
      <c r="BD5" s="18">
        <f t="shared" si="14"/>
        <v>1</v>
      </c>
      <c r="BE5" s="19">
        <f t="shared" si="15"/>
        <v>4</v>
      </c>
      <c r="BF5" s="38">
        <v>13</v>
      </c>
      <c r="BG5" s="2" t="str">
        <f>AT8</f>
        <v>GÜLÇİN ESEN</v>
      </c>
      <c r="BH5" s="27"/>
      <c r="BI5" s="39">
        <v>3</v>
      </c>
      <c r="BJ5" s="37" t="s">
        <v>62</v>
      </c>
      <c r="BK5" s="39">
        <v>3</v>
      </c>
      <c r="BL5" s="39">
        <v>1</v>
      </c>
      <c r="BM5" s="39">
        <v>26</v>
      </c>
      <c r="BN5" s="40">
        <v>3</v>
      </c>
      <c r="BO5" s="27"/>
      <c r="BP5" s="1" t="str">
        <f>BJ7</f>
        <v>İLKE KUMARTAŞLIOĞLU</v>
      </c>
      <c r="BQ5" s="36">
        <v>9</v>
      </c>
      <c r="BR5" s="17">
        <f t="shared" si="16"/>
        <v>-4</v>
      </c>
      <c r="BS5" s="18">
        <f t="shared" si="17"/>
        <v>0</v>
      </c>
      <c r="BT5" s="18">
        <f t="shared" si="18"/>
        <v>1</v>
      </c>
      <c r="BU5" s="19">
        <f t="shared" si="19"/>
        <v>4</v>
      </c>
      <c r="BV5" s="38">
        <v>13</v>
      </c>
      <c r="BW5" s="2" t="str">
        <f>BJ8</f>
        <v>EZGİ AKTÜRK</v>
      </c>
      <c r="BX5" s="27"/>
      <c r="BY5" s="39">
        <v>3</v>
      </c>
      <c r="BZ5" s="37" t="s">
        <v>119</v>
      </c>
      <c r="CA5" s="39">
        <v>4</v>
      </c>
      <c r="CB5" s="39">
        <v>1</v>
      </c>
      <c r="CC5" s="39">
        <v>21</v>
      </c>
      <c r="CD5" s="40">
        <v>4</v>
      </c>
      <c r="CE5" s="27"/>
      <c r="CF5" s="98">
        <v>8</v>
      </c>
      <c r="CG5" s="37" t="s">
        <v>111</v>
      </c>
      <c r="CH5" s="94">
        <v>13</v>
      </c>
      <c r="CI5" s="50"/>
      <c r="CJ5" s="93"/>
      <c r="CK5" s="48"/>
      <c r="CL5" s="48"/>
      <c r="CM5" s="48"/>
      <c r="CN5" s="41" t="str">
        <f>IF(CJ4&gt;CJ9,CI4,CI9)</f>
        <v>İLKE KUMARTAŞLIOĞLU</v>
      </c>
      <c r="CO5" s="92">
        <v>8</v>
      </c>
      <c r="CP5" s="27"/>
      <c r="CQ5" s="27"/>
      <c r="CR5" s="27"/>
    </row>
    <row r="6" spans="1:96" ht="18" customHeight="1">
      <c r="A6" s="36">
        <v>4</v>
      </c>
      <c r="B6" s="37" t="s">
        <v>65</v>
      </c>
      <c r="C6" s="27"/>
      <c r="D6" s="1" t="str">
        <f>B9</f>
        <v>ÖZLEM ÖZALP</v>
      </c>
      <c r="E6" s="36">
        <v>8</v>
      </c>
      <c r="F6" s="17">
        <f t="shared" si="0"/>
        <v>-5</v>
      </c>
      <c r="G6" s="18">
        <f t="shared" si="1"/>
        <v>0</v>
      </c>
      <c r="H6" s="18">
        <f t="shared" si="2"/>
        <v>1</v>
      </c>
      <c r="I6" s="19">
        <f t="shared" si="3"/>
        <v>5</v>
      </c>
      <c r="J6" s="38">
        <v>13</v>
      </c>
      <c r="K6" s="2" t="str">
        <f>B10</f>
        <v>MÜSEBBİHA KILINÇ</v>
      </c>
      <c r="L6" s="33"/>
      <c r="M6" s="39">
        <v>4</v>
      </c>
      <c r="N6" s="37" t="s">
        <v>65</v>
      </c>
      <c r="O6" s="39">
        <v>1</v>
      </c>
      <c r="P6" s="39">
        <v>0</v>
      </c>
      <c r="Q6" s="39">
        <v>11</v>
      </c>
      <c r="R6" s="40">
        <v>1</v>
      </c>
      <c r="S6" s="26"/>
      <c r="T6" s="1" t="str">
        <f>N9</f>
        <v>MERVE ÖZTÜRK</v>
      </c>
      <c r="U6" s="36">
        <v>13</v>
      </c>
      <c r="V6" s="17">
        <f t="shared" si="4"/>
        <v>3</v>
      </c>
      <c r="W6" s="18">
        <f t="shared" si="5"/>
        <v>1</v>
      </c>
      <c r="X6" s="18">
        <f t="shared" si="6"/>
        <v>0</v>
      </c>
      <c r="Y6" s="19">
        <f t="shared" si="7"/>
        <v>-3</v>
      </c>
      <c r="Z6" s="38">
        <v>10</v>
      </c>
      <c r="AA6" s="2" t="str">
        <f>N10</f>
        <v>RUKİYE YÜKSEL</v>
      </c>
      <c r="AB6" s="26"/>
      <c r="AC6" s="39">
        <v>4</v>
      </c>
      <c r="AD6" s="37" t="s">
        <v>113</v>
      </c>
      <c r="AE6" s="39">
        <v>2</v>
      </c>
      <c r="AF6" s="39">
        <v>0</v>
      </c>
      <c r="AG6" s="39">
        <v>15</v>
      </c>
      <c r="AH6" s="40">
        <v>2</v>
      </c>
      <c r="AI6" s="27"/>
      <c r="AJ6" s="1" t="str">
        <f>AD9</f>
        <v>ÖZLEM KORKMAZ</v>
      </c>
      <c r="AK6" s="36">
        <v>13</v>
      </c>
      <c r="AL6" s="17">
        <f t="shared" si="8"/>
        <v>12</v>
      </c>
      <c r="AM6" s="18">
        <f t="shared" si="9"/>
        <v>1</v>
      </c>
      <c r="AN6" s="18">
        <f t="shared" si="10"/>
        <v>0</v>
      </c>
      <c r="AO6" s="19">
        <f t="shared" si="11"/>
        <v>-12</v>
      </c>
      <c r="AP6" s="38">
        <v>1</v>
      </c>
      <c r="AQ6" s="2" t="str">
        <f>AD10</f>
        <v>GÜLİN KABAGÖZ</v>
      </c>
      <c r="AR6" s="27"/>
      <c r="AS6" s="39">
        <v>4</v>
      </c>
      <c r="AT6" s="37" t="s">
        <v>111</v>
      </c>
      <c r="AU6" s="39">
        <v>3</v>
      </c>
      <c r="AV6" s="39">
        <v>0</v>
      </c>
      <c r="AW6" s="39">
        <v>18</v>
      </c>
      <c r="AX6" s="40">
        <v>3</v>
      </c>
      <c r="AY6" s="27"/>
      <c r="AZ6" s="1" t="str">
        <f>AT9</f>
        <v>SEVDA KEKLİK</v>
      </c>
      <c r="BA6" s="3">
        <v>8</v>
      </c>
      <c r="BB6" s="17">
        <f t="shared" si="12"/>
        <v>-5</v>
      </c>
      <c r="BC6" s="18">
        <f t="shared" si="13"/>
        <v>0</v>
      </c>
      <c r="BD6" s="18">
        <f t="shared" si="14"/>
        <v>1</v>
      </c>
      <c r="BE6" s="19">
        <f t="shared" si="15"/>
        <v>5</v>
      </c>
      <c r="BF6" s="38">
        <v>13</v>
      </c>
      <c r="BG6" s="2" t="str">
        <f>AT10</f>
        <v>MÜSEBBİHA KILINÇ</v>
      </c>
      <c r="BH6" s="27"/>
      <c r="BI6" s="39">
        <v>4</v>
      </c>
      <c r="BJ6" s="37" t="s">
        <v>107</v>
      </c>
      <c r="BK6" s="39">
        <v>3</v>
      </c>
      <c r="BL6" s="39">
        <v>1</v>
      </c>
      <c r="BM6" s="39">
        <v>18</v>
      </c>
      <c r="BN6" s="40">
        <v>3</v>
      </c>
      <c r="BO6" s="27"/>
      <c r="BP6" s="1" t="str">
        <f>BJ9</f>
        <v>TUĞÇE ÖZLÜ</v>
      </c>
      <c r="BQ6" s="36">
        <v>5</v>
      </c>
      <c r="BR6" s="17">
        <f t="shared" si="16"/>
        <v>-8</v>
      </c>
      <c r="BS6" s="18">
        <f t="shared" si="17"/>
        <v>0</v>
      </c>
      <c r="BT6" s="18">
        <f t="shared" si="18"/>
        <v>1</v>
      </c>
      <c r="BU6" s="19">
        <f t="shared" si="19"/>
        <v>8</v>
      </c>
      <c r="BV6" s="38">
        <v>13</v>
      </c>
      <c r="BW6" s="2" t="str">
        <f>BJ10</f>
        <v>SEDA GERİDÖNMEZ</v>
      </c>
      <c r="BX6" s="27"/>
      <c r="BY6" s="39">
        <v>4</v>
      </c>
      <c r="BZ6" s="37" t="s">
        <v>112</v>
      </c>
      <c r="CA6" s="39">
        <v>4</v>
      </c>
      <c r="CB6" s="39">
        <v>1</v>
      </c>
      <c r="CC6" s="39">
        <v>20</v>
      </c>
      <c r="CD6" s="40">
        <v>4</v>
      </c>
      <c r="CE6" s="27"/>
      <c r="CF6" s="99"/>
      <c r="CG6" s="27"/>
      <c r="CH6" s="96"/>
      <c r="CI6" s="50"/>
      <c r="CJ6" s="93"/>
      <c r="CK6" s="27"/>
      <c r="CL6" s="27"/>
      <c r="CM6" s="27"/>
      <c r="CN6" s="50"/>
      <c r="CO6" s="27"/>
      <c r="CP6" s="27"/>
      <c r="CQ6" s="27"/>
      <c r="CR6" s="27"/>
    </row>
    <row r="7" spans="1:96" ht="18" customHeight="1">
      <c r="A7" s="36">
        <v>5</v>
      </c>
      <c r="B7" s="37" t="s">
        <v>112</v>
      </c>
      <c r="C7" s="27"/>
      <c r="D7" s="1" t="str">
        <f>B11</f>
        <v>NİHAL AYMEN</v>
      </c>
      <c r="E7" s="36">
        <v>9</v>
      </c>
      <c r="F7" s="17">
        <f t="shared" si="0"/>
        <v>-4</v>
      </c>
      <c r="G7" s="18">
        <f t="shared" si="1"/>
        <v>0</v>
      </c>
      <c r="H7" s="18">
        <f t="shared" si="2"/>
        <v>1</v>
      </c>
      <c r="I7" s="19">
        <f t="shared" si="3"/>
        <v>4</v>
      </c>
      <c r="J7" s="38">
        <v>13</v>
      </c>
      <c r="K7" s="2" t="str">
        <f>B12</f>
        <v>ÖZLEM KORKMAZ</v>
      </c>
      <c r="L7" s="33"/>
      <c r="M7" s="39">
        <v>5</v>
      </c>
      <c r="N7" s="37" t="s">
        <v>62</v>
      </c>
      <c r="O7" s="39">
        <v>1</v>
      </c>
      <c r="P7" s="39">
        <v>0</v>
      </c>
      <c r="Q7" s="39">
        <v>11</v>
      </c>
      <c r="R7" s="40">
        <v>1</v>
      </c>
      <c r="S7" s="26"/>
      <c r="T7" s="1" t="str">
        <f>N11</f>
        <v>GAMZE GÜLMEZ</v>
      </c>
      <c r="U7" s="36">
        <v>4</v>
      </c>
      <c r="V7" s="17">
        <f t="shared" si="4"/>
        <v>-9</v>
      </c>
      <c r="W7" s="18">
        <f t="shared" si="5"/>
        <v>0</v>
      </c>
      <c r="X7" s="18">
        <f t="shared" si="6"/>
        <v>1</v>
      </c>
      <c r="Y7" s="19">
        <f t="shared" si="7"/>
        <v>9</v>
      </c>
      <c r="Z7" s="38">
        <v>13</v>
      </c>
      <c r="AA7" s="2" t="str">
        <f>N12</f>
        <v>TUĞÇE ÖZLÜ</v>
      </c>
      <c r="AB7" s="26"/>
      <c r="AC7" s="39">
        <v>5</v>
      </c>
      <c r="AD7" s="37" t="s">
        <v>72</v>
      </c>
      <c r="AE7" s="39">
        <v>1</v>
      </c>
      <c r="AF7" s="39">
        <v>1</v>
      </c>
      <c r="AG7" s="39">
        <v>4</v>
      </c>
      <c r="AH7" s="40">
        <v>1</v>
      </c>
      <c r="AI7" s="27"/>
      <c r="AJ7" s="1" t="str">
        <f>AD11</f>
        <v>HANDAN SÜMER</v>
      </c>
      <c r="AK7" s="36">
        <v>3</v>
      </c>
      <c r="AL7" s="17">
        <f t="shared" si="8"/>
        <v>-10</v>
      </c>
      <c r="AM7" s="18">
        <f t="shared" si="9"/>
        <v>0</v>
      </c>
      <c r="AN7" s="18">
        <f t="shared" si="10"/>
        <v>1</v>
      </c>
      <c r="AO7" s="19">
        <f t="shared" si="11"/>
        <v>10</v>
      </c>
      <c r="AP7" s="38">
        <v>13</v>
      </c>
      <c r="AQ7" s="2" t="str">
        <f>AD12</f>
        <v>SEVDA KEKLİK</v>
      </c>
      <c r="AR7" s="27"/>
      <c r="AS7" s="39">
        <v>5</v>
      </c>
      <c r="AT7" s="37" t="s">
        <v>119</v>
      </c>
      <c r="AU7" s="39">
        <v>3</v>
      </c>
      <c r="AV7" s="39">
        <v>0</v>
      </c>
      <c r="AW7" s="39">
        <v>17</v>
      </c>
      <c r="AX7" s="40">
        <v>3</v>
      </c>
      <c r="AY7" s="27"/>
      <c r="AZ7" s="1" t="str">
        <f>AT11</f>
        <v>TUĞÇE ÖZLÜ</v>
      </c>
      <c r="BA7" s="3">
        <v>13</v>
      </c>
      <c r="BB7" s="17">
        <f t="shared" si="12"/>
        <v>4</v>
      </c>
      <c r="BC7" s="18">
        <f t="shared" si="13"/>
        <v>1</v>
      </c>
      <c r="BD7" s="18">
        <f t="shared" si="14"/>
        <v>0</v>
      </c>
      <c r="BE7" s="19">
        <f t="shared" si="15"/>
        <v>-4</v>
      </c>
      <c r="BF7" s="38">
        <v>9</v>
      </c>
      <c r="BG7" s="2" t="str">
        <f>AT12</f>
        <v>SEVCAN AKBABA</v>
      </c>
      <c r="BH7" s="27"/>
      <c r="BI7" s="39">
        <v>5</v>
      </c>
      <c r="BJ7" s="37" t="s">
        <v>111</v>
      </c>
      <c r="BK7" s="39">
        <v>3</v>
      </c>
      <c r="BL7" s="39">
        <v>1</v>
      </c>
      <c r="BM7" s="39">
        <v>17</v>
      </c>
      <c r="BN7" s="40">
        <v>3</v>
      </c>
      <c r="BO7" s="27"/>
      <c r="BP7" s="1" t="str">
        <f>BJ11</f>
        <v>ÖZLEM KORKMAZ</v>
      </c>
      <c r="BQ7" s="36">
        <v>7</v>
      </c>
      <c r="BR7" s="17">
        <f t="shared" si="16"/>
        <v>-6</v>
      </c>
      <c r="BS7" s="18">
        <f t="shared" si="17"/>
        <v>0</v>
      </c>
      <c r="BT7" s="18">
        <f t="shared" si="18"/>
        <v>1</v>
      </c>
      <c r="BU7" s="19">
        <f t="shared" si="19"/>
        <v>6</v>
      </c>
      <c r="BV7" s="38">
        <v>13</v>
      </c>
      <c r="BW7" s="2" t="str">
        <f>BJ12</f>
        <v>H.GÖZDE ÇANKAYA</v>
      </c>
      <c r="BX7" s="27"/>
      <c r="BY7" s="39">
        <v>5</v>
      </c>
      <c r="BZ7" s="37" t="s">
        <v>63</v>
      </c>
      <c r="CA7" s="39">
        <v>4</v>
      </c>
      <c r="CB7" s="39">
        <v>1</v>
      </c>
      <c r="CC7" s="39">
        <v>19</v>
      </c>
      <c r="CD7" s="40">
        <v>4</v>
      </c>
      <c r="CE7" s="27"/>
      <c r="CF7" s="99"/>
      <c r="CG7" s="27"/>
      <c r="CH7" s="96"/>
      <c r="CI7" s="50"/>
      <c r="CJ7" s="93"/>
      <c r="CK7" s="27"/>
      <c r="CL7" s="27"/>
      <c r="CM7" s="27"/>
      <c r="CN7" s="50"/>
      <c r="CO7" s="27"/>
      <c r="CP7" s="27"/>
      <c r="CQ7" s="27"/>
      <c r="CR7" s="27"/>
    </row>
    <row r="8" spans="1:96" ht="18" customHeight="1">
      <c r="A8" s="36">
        <v>6</v>
      </c>
      <c r="B8" s="37" t="s">
        <v>114</v>
      </c>
      <c r="C8" s="27"/>
      <c r="D8" s="1" t="str">
        <f>B13</f>
        <v>TUĞÇE ÖZLÜ</v>
      </c>
      <c r="E8" s="36">
        <v>13</v>
      </c>
      <c r="F8" s="17">
        <f t="shared" si="0"/>
        <v>6</v>
      </c>
      <c r="G8" s="18">
        <f t="shared" si="1"/>
        <v>1</v>
      </c>
      <c r="H8" s="18">
        <f t="shared" si="2"/>
        <v>0</v>
      </c>
      <c r="I8" s="19">
        <f t="shared" si="3"/>
        <v>-6</v>
      </c>
      <c r="J8" s="38">
        <v>7</v>
      </c>
      <c r="K8" s="2" t="str">
        <f>B14</f>
        <v>İKBAL KAVALCI</v>
      </c>
      <c r="L8" s="33"/>
      <c r="M8" s="39">
        <v>6</v>
      </c>
      <c r="N8" s="37" t="s">
        <v>69</v>
      </c>
      <c r="O8" s="39">
        <v>1</v>
      </c>
      <c r="P8" s="39">
        <v>0</v>
      </c>
      <c r="Q8" s="39">
        <v>11</v>
      </c>
      <c r="R8" s="40">
        <v>1</v>
      </c>
      <c r="S8" s="26"/>
      <c r="T8" s="1" t="str">
        <f>N13</f>
        <v>SEDA GERİDÖNMEZ</v>
      </c>
      <c r="U8" s="36">
        <v>13</v>
      </c>
      <c r="V8" s="17">
        <f t="shared" si="4"/>
        <v>4</v>
      </c>
      <c r="W8" s="18">
        <f t="shared" si="5"/>
        <v>1</v>
      </c>
      <c r="X8" s="18">
        <f t="shared" si="6"/>
        <v>0</v>
      </c>
      <c r="Y8" s="19">
        <f t="shared" si="7"/>
        <v>-4</v>
      </c>
      <c r="Z8" s="38">
        <v>9</v>
      </c>
      <c r="AA8" s="2" t="str">
        <f>N14</f>
        <v>MÜSEBBİHA KILINÇ</v>
      </c>
      <c r="AB8" s="26"/>
      <c r="AC8" s="39">
        <v>6</v>
      </c>
      <c r="AD8" s="37" t="s">
        <v>119</v>
      </c>
      <c r="AE8" s="39">
        <v>2</v>
      </c>
      <c r="AF8" s="39">
        <v>0</v>
      </c>
      <c r="AG8" s="39">
        <v>10</v>
      </c>
      <c r="AH8" s="40">
        <v>2</v>
      </c>
      <c r="AI8" s="27"/>
      <c r="AJ8" s="1" t="str">
        <f>AD13</f>
        <v>MERVE ÖZTÜRK</v>
      </c>
      <c r="AK8" s="36">
        <v>13</v>
      </c>
      <c r="AL8" s="17">
        <f t="shared" si="8"/>
        <v>9</v>
      </c>
      <c r="AM8" s="18">
        <f t="shared" si="9"/>
        <v>1</v>
      </c>
      <c r="AN8" s="18">
        <f t="shared" si="10"/>
        <v>0</v>
      </c>
      <c r="AO8" s="19">
        <f t="shared" si="11"/>
        <v>-9</v>
      </c>
      <c r="AP8" s="38">
        <v>4</v>
      </c>
      <c r="AQ8" s="2" t="str">
        <f>AD14</f>
        <v>NİLAY GÜNDÜZ</v>
      </c>
      <c r="AR8" s="27"/>
      <c r="AS8" s="39">
        <v>6</v>
      </c>
      <c r="AT8" s="37" t="s">
        <v>62</v>
      </c>
      <c r="AU8" s="39">
        <v>2</v>
      </c>
      <c r="AV8" s="39">
        <v>1</v>
      </c>
      <c r="AW8" s="39">
        <v>22</v>
      </c>
      <c r="AX8" s="40">
        <v>2</v>
      </c>
      <c r="AY8" s="27"/>
      <c r="AZ8" s="1" t="str">
        <f>AT13</f>
        <v>GAMZE ÖZGÜN</v>
      </c>
      <c r="BA8" s="3">
        <v>1</v>
      </c>
      <c r="BB8" s="17">
        <f t="shared" si="12"/>
        <v>-12</v>
      </c>
      <c r="BC8" s="18">
        <f t="shared" si="13"/>
        <v>0</v>
      </c>
      <c r="BD8" s="18">
        <f t="shared" si="14"/>
        <v>1</v>
      </c>
      <c r="BE8" s="19">
        <f t="shared" si="15"/>
        <v>12</v>
      </c>
      <c r="BF8" s="38">
        <v>13</v>
      </c>
      <c r="BG8" s="2" t="str">
        <f>AT14</f>
        <v>EZGİ AKTÜRK</v>
      </c>
      <c r="BH8" s="27"/>
      <c r="BI8" s="39">
        <v>6</v>
      </c>
      <c r="BJ8" s="37" t="s">
        <v>63</v>
      </c>
      <c r="BK8" s="39">
        <v>3</v>
      </c>
      <c r="BL8" s="39">
        <v>1</v>
      </c>
      <c r="BM8" s="39">
        <v>15</v>
      </c>
      <c r="BN8" s="40">
        <v>3</v>
      </c>
      <c r="BO8" s="27"/>
      <c r="BP8" s="1" t="str">
        <f>BJ13</f>
        <v>SEVDA KEKLİK</v>
      </c>
      <c r="BQ8" s="36">
        <v>13</v>
      </c>
      <c r="BR8" s="17">
        <f t="shared" si="16"/>
        <v>7</v>
      </c>
      <c r="BS8" s="18">
        <f t="shared" si="17"/>
        <v>1</v>
      </c>
      <c r="BT8" s="18">
        <f t="shared" si="18"/>
        <v>0</v>
      </c>
      <c r="BU8" s="19">
        <f t="shared" si="19"/>
        <v>-7</v>
      </c>
      <c r="BV8" s="38">
        <v>6</v>
      </c>
      <c r="BW8" s="2" t="str">
        <f>BJ14</f>
        <v>NİHAL AYMEN</v>
      </c>
      <c r="BX8" s="27"/>
      <c r="BY8" s="39">
        <v>6</v>
      </c>
      <c r="BZ8" s="37" t="s">
        <v>64</v>
      </c>
      <c r="CA8" s="39">
        <v>4</v>
      </c>
      <c r="CB8" s="39">
        <v>1</v>
      </c>
      <c r="CC8" s="39">
        <v>14</v>
      </c>
      <c r="CD8" s="40">
        <v>4</v>
      </c>
      <c r="CE8" s="27"/>
      <c r="CF8" s="98">
        <v>4</v>
      </c>
      <c r="CG8" s="37" t="s">
        <v>112</v>
      </c>
      <c r="CH8" s="94">
        <v>13</v>
      </c>
      <c r="CI8" s="50"/>
      <c r="CJ8" s="93"/>
      <c r="CK8" s="41" t="str">
        <f>IF(CJ4&lt;CJ9,CI4,CI9)</f>
        <v>MERVE ÖZTÜRK</v>
      </c>
      <c r="CL8" s="51">
        <v>13</v>
      </c>
      <c r="CM8" s="27"/>
      <c r="CN8" s="50"/>
      <c r="CO8" s="27"/>
      <c r="CP8" s="27"/>
      <c r="CQ8" s="27"/>
      <c r="CR8" s="27"/>
    </row>
    <row r="9" spans="1:96" ht="18" customHeight="1">
      <c r="A9" s="36">
        <v>7</v>
      </c>
      <c r="B9" s="37" t="s">
        <v>115</v>
      </c>
      <c r="C9" s="27"/>
      <c r="D9" s="1" t="str">
        <f>B15</f>
        <v>İLKE KUMARTAŞLIOĞLU</v>
      </c>
      <c r="E9" s="36">
        <v>13</v>
      </c>
      <c r="F9" s="17">
        <f t="shared" si="0"/>
        <v>12</v>
      </c>
      <c r="G9" s="18">
        <f t="shared" si="1"/>
        <v>1</v>
      </c>
      <c r="H9" s="18">
        <f t="shared" si="2"/>
        <v>0</v>
      </c>
      <c r="I9" s="19">
        <f t="shared" si="3"/>
        <v>-12</v>
      </c>
      <c r="J9" s="38">
        <v>1</v>
      </c>
      <c r="K9" s="2" t="str">
        <f>B16</f>
        <v>GÜLSEDA DEMİR</v>
      </c>
      <c r="L9" s="33"/>
      <c r="M9" s="39">
        <v>7</v>
      </c>
      <c r="N9" s="37" t="s">
        <v>112</v>
      </c>
      <c r="O9" s="39">
        <v>1</v>
      </c>
      <c r="P9" s="39">
        <v>0</v>
      </c>
      <c r="Q9" s="39">
        <v>8</v>
      </c>
      <c r="R9" s="40">
        <v>1</v>
      </c>
      <c r="S9" s="26"/>
      <c r="T9" s="1" t="str">
        <f>N15</f>
        <v>MERVE GÜNEŞ</v>
      </c>
      <c r="U9" s="36">
        <v>8</v>
      </c>
      <c r="V9" s="17">
        <f t="shared" si="4"/>
        <v>-5</v>
      </c>
      <c r="W9" s="18">
        <f t="shared" si="5"/>
        <v>0</v>
      </c>
      <c r="X9" s="18">
        <f t="shared" si="6"/>
        <v>1</v>
      </c>
      <c r="Y9" s="19">
        <f t="shared" si="7"/>
        <v>5</v>
      </c>
      <c r="Z9" s="38">
        <v>13</v>
      </c>
      <c r="AA9" s="2" t="str">
        <f>N16</f>
        <v>ÖZLEM KORKMAZ</v>
      </c>
      <c r="AB9" s="26"/>
      <c r="AC9" s="39">
        <v>7</v>
      </c>
      <c r="AD9" s="37" t="s">
        <v>121</v>
      </c>
      <c r="AE9" s="39">
        <v>2</v>
      </c>
      <c r="AF9" s="39">
        <v>0</v>
      </c>
      <c r="AG9" s="39">
        <v>9</v>
      </c>
      <c r="AH9" s="40">
        <v>2</v>
      </c>
      <c r="AI9" s="27"/>
      <c r="AJ9" s="1" t="str">
        <f>AD15</f>
        <v>MÜSEBBİHA KILINÇ</v>
      </c>
      <c r="AK9" s="36">
        <v>13</v>
      </c>
      <c r="AL9" s="17">
        <f t="shared" si="8"/>
        <v>12</v>
      </c>
      <c r="AM9" s="18">
        <f t="shared" si="9"/>
        <v>1</v>
      </c>
      <c r="AN9" s="18">
        <f t="shared" si="10"/>
        <v>0</v>
      </c>
      <c r="AO9" s="19">
        <f t="shared" si="11"/>
        <v>-12</v>
      </c>
      <c r="AP9" s="38">
        <v>1</v>
      </c>
      <c r="AQ9" s="2" t="str">
        <f>AD16</f>
        <v>İKBAL KAVALCI</v>
      </c>
      <c r="AR9" s="27"/>
      <c r="AS9" s="39">
        <v>7</v>
      </c>
      <c r="AT9" s="37" t="s">
        <v>118</v>
      </c>
      <c r="AU9" s="39">
        <v>2</v>
      </c>
      <c r="AV9" s="39">
        <v>1</v>
      </c>
      <c r="AW9" s="39">
        <v>19</v>
      </c>
      <c r="AX9" s="40">
        <v>2</v>
      </c>
      <c r="AY9" s="27"/>
      <c r="AZ9" s="1" t="str">
        <f>AT15</f>
        <v>H.GÖZDE ÇANKAYA</v>
      </c>
      <c r="BA9" s="36">
        <v>13</v>
      </c>
      <c r="BB9" s="17">
        <f t="shared" si="12"/>
        <v>6</v>
      </c>
      <c r="BC9" s="18">
        <f t="shared" si="13"/>
        <v>1</v>
      </c>
      <c r="BD9" s="18">
        <f t="shared" si="14"/>
        <v>0</v>
      </c>
      <c r="BE9" s="19">
        <f t="shared" si="15"/>
        <v>-6</v>
      </c>
      <c r="BF9" s="38">
        <v>7</v>
      </c>
      <c r="BG9" s="2" t="str">
        <f>AT16</f>
        <v>BENAY GÜNDÜZ</v>
      </c>
      <c r="BH9" s="27"/>
      <c r="BI9" s="39">
        <v>7</v>
      </c>
      <c r="BJ9" s="37" t="s">
        <v>113</v>
      </c>
      <c r="BK9" s="39">
        <v>3</v>
      </c>
      <c r="BL9" s="39">
        <v>1</v>
      </c>
      <c r="BM9" s="39">
        <v>16</v>
      </c>
      <c r="BN9" s="40">
        <v>3</v>
      </c>
      <c r="BO9" s="27"/>
      <c r="BP9" s="1" t="str">
        <f>BJ15</f>
        <v>SEVCAN AKBABA</v>
      </c>
      <c r="BQ9" s="36">
        <v>12</v>
      </c>
      <c r="BR9" s="17">
        <f t="shared" si="16"/>
        <v>-1</v>
      </c>
      <c r="BS9" s="18">
        <f t="shared" si="17"/>
        <v>0</v>
      </c>
      <c r="BT9" s="18">
        <f t="shared" si="18"/>
        <v>1</v>
      </c>
      <c r="BU9" s="19">
        <f t="shared" si="19"/>
        <v>1</v>
      </c>
      <c r="BV9" s="38">
        <v>13</v>
      </c>
      <c r="BW9" s="2" t="str">
        <f>BJ16</f>
        <v>GAMZE ÖZGÜN</v>
      </c>
      <c r="BX9" s="27"/>
      <c r="BY9" s="39">
        <v>7</v>
      </c>
      <c r="BZ9" s="37" t="s">
        <v>118</v>
      </c>
      <c r="CA9" s="39">
        <v>3</v>
      </c>
      <c r="CB9" s="39">
        <v>2</v>
      </c>
      <c r="CC9" s="39">
        <v>21</v>
      </c>
      <c r="CD9" s="40">
        <v>3</v>
      </c>
      <c r="CE9" s="27"/>
      <c r="CF9" s="99"/>
      <c r="CG9" s="27"/>
      <c r="CH9" s="95"/>
      <c r="CI9" s="41" t="str">
        <f>IF(CH8&gt;CH10,CG8,CG10)</f>
        <v>MERVE ÖZTÜRK</v>
      </c>
      <c r="CJ9" s="92">
        <v>11</v>
      </c>
      <c r="CK9" s="50"/>
      <c r="CL9" s="27"/>
      <c r="CM9" s="27"/>
      <c r="CN9" s="50"/>
      <c r="CO9" s="27"/>
      <c r="CP9" s="27"/>
      <c r="CQ9" s="27"/>
      <c r="CR9" s="27"/>
    </row>
    <row r="10" spans="1:96" ht="18" customHeight="1">
      <c r="A10" s="36">
        <v>8</v>
      </c>
      <c r="B10" s="37" t="s">
        <v>107</v>
      </c>
      <c r="C10" s="27"/>
      <c r="D10" s="1" t="str">
        <f>B17</f>
        <v>GÜLİN KABAGÖZ</v>
      </c>
      <c r="E10" s="36">
        <v>13</v>
      </c>
      <c r="F10" s="17">
        <f t="shared" si="0"/>
        <v>1</v>
      </c>
      <c r="G10" s="18">
        <f t="shared" si="1"/>
        <v>1</v>
      </c>
      <c r="H10" s="18">
        <f t="shared" si="2"/>
        <v>0</v>
      </c>
      <c r="I10" s="19">
        <f t="shared" si="3"/>
        <v>-1</v>
      </c>
      <c r="J10" s="38">
        <v>12</v>
      </c>
      <c r="K10" s="2" t="str">
        <f>B18</f>
        <v>HANDAN SÜMER</v>
      </c>
      <c r="L10" s="33"/>
      <c r="M10" s="39">
        <v>8</v>
      </c>
      <c r="N10" s="37" t="s">
        <v>72</v>
      </c>
      <c r="O10" s="39">
        <v>1</v>
      </c>
      <c r="P10" s="39">
        <v>0</v>
      </c>
      <c r="Q10" s="39">
        <v>7</v>
      </c>
      <c r="R10" s="40">
        <v>1</v>
      </c>
      <c r="S10" s="26"/>
      <c r="T10" s="1" t="str">
        <f>N17</f>
        <v>GÜLİN KABAGÖZ</v>
      </c>
      <c r="U10" s="36">
        <v>13</v>
      </c>
      <c r="V10" s="17">
        <f t="shared" si="4"/>
        <v>5</v>
      </c>
      <c r="W10" s="18">
        <f t="shared" si="5"/>
        <v>1</v>
      </c>
      <c r="X10" s="18">
        <f t="shared" si="6"/>
        <v>0</v>
      </c>
      <c r="Y10" s="19">
        <f t="shared" si="7"/>
        <v>-5</v>
      </c>
      <c r="Z10" s="38">
        <v>8</v>
      </c>
      <c r="AA10" s="2" t="str">
        <f>N18</f>
        <v>GAMZE ÖZGÜN</v>
      </c>
      <c r="AB10" s="26"/>
      <c r="AC10" s="39">
        <v>8</v>
      </c>
      <c r="AD10" s="37" t="s">
        <v>73</v>
      </c>
      <c r="AE10" s="39">
        <v>2</v>
      </c>
      <c r="AF10" s="39">
        <v>0</v>
      </c>
      <c r="AG10" s="39">
        <v>6</v>
      </c>
      <c r="AH10" s="40">
        <v>2</v>
      </c>
      <c r="AI10" s="27"/>
      <c r="AJ10" s="1" t="str">
        <f>AD17</f>
        <v>MERVE GÜNEŞ</v>
      </c>
      <c r="AK10" s="36">
        <v>11</v>
      </c>
      <c r="AL10" s="17">
        <f t="shared" si="8"/>
        <v>-2</v>
      </c>
      <c r="AM10" s="18">
        <f t="shared" si="9"/>
        <v>0</v>
      </c>
      <c r="AN10" s="18">
        <f t="shared" si="10"/>
        <v>1</v>
      </c>
      <c r="AO10" s="19">
        <f t="shared" si="11"/>
        <v>2</v>
      </c>
      <c r="AP10" s="38">
        <v>13</v>
      </c>
      <c r="AQ10" s="2" t="str">
        <f>AD18</f>
        <v>H.GÖZDE ÇANKAYA</v>
      </c>
      <c r="AR10" s="27"/>
      <c r="AS10" s="39">
        <v>8</v>
      </c>
      <c r="AT10" s="37" t="s">
        <v>107</v>
      </c>
      <c r="AU10" s="39">
        <v>2</v>
      </c>
      <c r="AV10" s="39">
        <v>1</v>
      </c>
      <c r="AW10" s="39">
        <v>13</v>
      </c>
      <c r="AX10" s="40">
        <v>2</v>
      </c>
      <c r="AY10" s="27"/>
      <c r="AZ10" s="1" t="str">
        <f>AT17</f>
        <v>GÜLİN KABAGÖZ</v>
      </c>
      <c r="BA10" s="3">
        <v>4</v>
      </c>
      <c r="BB10" s="17">
        <f t="shared" si="12"/>
        <v>-9</v>
      </c>
      <c r="BC10" s="18">
        <f t="shared" si="13"/>
        <v>0</v>
      </c>
      <c r="BD10" s="18">
        <f t="shared" si="14"/>
        <v>1</v>
      </c>
      <c r="BE10" s="19">
        <f t="shared" si="15"/>
        <v>9</v>
      </c>
      <c r="BF10" s="38">
        <v>13</v>
      </c>
      <c r="BG10" s="2" t="str">
        <f>AT18</f>
        <v>NİHAL AYMEN</v>
      </c>
      <c r="BH10" s="27"/>
      <c r="BI10" s="39">
        <v>8</v>
      </c>
      <c r="BJ10" s="37" t="s">
        <v>119</v>
      </c>
      <c r="BK10" s="39">
        <v>3</v>
      </c>
      <c r="BL10" s="39">
        <v>1</v>
      </c>
      <c r="BM10" s="39">
        <v>13</v>
      </c>
      <c r="BN10" s="40">
        <v>3</v>
      </c>
      <c r="BO10" s="27"/>
      <c r="BP10" s="1" t="str">
        <f>BJ17</f>
        <v>NİLAY GÜNDÜZ</v>
      </c>
      <c r="BQ10" s="36">
        <v>5</v>
      </c>
      <c r="BR10" s="17">
        <f t="shared" si="16"/>
        <v>-8</v>
      </c>
      <c r="BS10" s="18">
        <f t="shared" si="17"/>
        <v>0</v>
      </c>
      <c r="BT10" s="18">
        <f t="shared" si="18"/>
        <v>1</v>
      </c>
      <c r="BU10" s="19">
        <f t="shared" si="19"/>
        <v>8</v>
      </c>
      <c r="BV10" s="38">
        <v>13</v>
      </c>
      <c r="BW10" s="2" t="str">
        <f>BJ18</f>
        <v>MERVE GÜNEŞ</v>
      </c>
      <c r="BX10" s="27"/>
      <c r="BY10" s="39">
        <v>8</v>
      </c>
      <c r="BZ10" s="37" t="s">
        <v>111</v>
      </c>
      <c r="CA10" s="39">
        <v>3</v>
      </c>
      <c r="CB10" s="39">
        <v>2</v>
      </c>
      <c r="CC10" s="39">
        <v>13</v>
      </c>
      <c r="CD10" s="40">
        <v>3</v>
      </c>
      <c r="CE10" s="27"/>
      <c r="CF10" s="98">
        <v>5</v>
      </c>
      <c r="CG10" s="37" t="s">
        <v>63</v>
      </c>
      <c r="CH10" s="94">
        <v>5</v>
      </c>
      <c r="CI10" s="27"/>
      <c r="CJ10" s="93"/>
      <c r="CK10" s="50"/>
      <c r="CL10" s="27"/>
      <c r="CM10" s="27"/>
      <c r="CN10" s="50"/>
      <c r="CO10" s="27"/>
      <c r="CP10" s="27"/>
      <c r="CQ10" s="27"/>
      <c r="CR10" s="27"/>
    </row>
    <row r="11" spans="1:96" ht="18" customHeight="1">
      <c r="A11" s="36">
        <v>9</v>
      </c>
      <c r="B11" s="37" t="s">
        <v>56</v>
      </c>
      <c r="C11" s="27"/>
      <c r="D11" s="1" t="str">
        <f>B19</f>
        <v>SEDA GERİDÖNMEZ</v>
      </c>
      <c r="E11" s="36">
        <v>13</v>
      </c>
      <c r="F11" s="17">
        <f t="shared" si="0"/>
        <v>6</v>
      </c>
      <c r="G11" s="18">
        <f t="shared" si="1"/>
        <v>1</v>
      </c>
      <c r="H11" s="18">
        <f t="shared" si="2"/>
        <v>0</v>
      </c>
      <c r="I11" s="19">
        <f t="shared" si="3"/>
        <v>-6</v>
      </c>
      <c r="J11" s="38">
        <v>7</v>
      </c>
      <c r="K11" s="2" t="str">
        <f>B20</f>
        <v>SEVGİ AKTAŞ</v>
      </c>
      <c r="L11" s="33"/>
      <c r="M11" s="39">
        <v>9</v>
      </c>
      <c r="N11" s="37" t="s">
        <v>206</v>
      </c>
      <c r="O11" s="39">
        <v>1</v>
      </c>
      <c r="P11" s="39">
        <v>0</v>
      </c>
      <c r="Q11" s="39">
        <v>7</v>
      </c>
      <c r="R11" s="40">
        <v>1</v>
      </c>
      <c r="S11" s="26"/>
      <c r="T11" s="1" t="str">
        <f>N19</f>
        <v>BELFU ZİNNET OKALAN</v>
      </c>
      <c r="U11" s="36">
        <v>2</v>
      </c>
      <c r="V11" s="17">
        <f t="shared" si="4"/>
        <v>-11</v>
      </c>
      <c r="W11" s="18">
        <f t="shared" si="5"/>
        <v>0</v>
      </c>
      <c r="X11" s="18">
        <f t="shared" si="6"/>
        <v>1</v>
      </c>
      <c r="Y11" s="19">
        <f t="shared" si="7"/>
        <v>11</v>
      </c>
      <c r="Z11" s="38">
        <v>13</v>
      </c>
      <c r="AA11" s="2" t="str">
        <f>N20</f>
        <v>HANDAN SÜMER</v>
      </c>
      <c r="AB11" s="26"/>
      <c r="AC11" s="39">
        <v>9</v>
      </c>
      <c r="AD11" s="37" t="s">
        <v>105</v>
      </c>
      <c r="AE11" s="39">
        <v>1</v>
      </c>
      <c r="AF11" s="39">
        <v>1</v>
      </c>
      <c r="AG11" s="39">
        <v>10</v>
      </c>
      <c r="AH11" s="40">
        <v>1</v>
      </c>
      <c r="AI11" s="27"/>
      <c r="AJ11" s="1" t="str">
        <f>AD19</f>
        <v>EZGİ AKTÜRK</v>
      </c>
      <c r="AK11" s="36">
        <v>13</v>
      </c>
      <c r="AL11" s="17">
        <f t="shared" si="8"/>
        <v>3</v>
      </c>
      <c r="AM11" s="18">
        <f t="shared" si="9"/>
        <v>1</v>
      </c>
      <c r="AN11" s="18">
        <f t="shared" si="10"/>
        <v>0</v>
      </c>
      <c r="AO11" s="19">
        <f t="shared" si="11"/>
        <v>-3</v>
      </c>
      <c r="AP11" s="38">
        <v>10</v>
      </c>
      <c r="AQ11" s="2" t="str">
        <f>AD20</f>
        <v>ÖZLEM ÖZALP</v>
      </c>
      <c r="AR11" s="27"/>
      <c r="AS11" s="39">
        <v>9</v>
      </c>
      <c r="AT11" s="37" t="s">
        <v>113</v>
      </c>
      <c r="AU11" s="39">
        <v>2</v>
      </c>
      <c r="AV11" s="39">
        <v>1</v>
      </c>
      <c r="AW11" s="39">
        <v>12</v>
      </c>
      <c r="AX11" s="40">
        <v>2</v>
      </c>
      <c r="AY11" s="27"/>
      <c r="AZ11" s="1" t="str">
        <f>AT19</f>
        <v>HANDAN SÜMER</v>
      </c>
      <c r="BA11" s="3">
        <v>12</v>
      </c>
      <c r="BB11" s="17">
        <f t="shared" si="12"/>
        <v>-1</v>
      </c>
      <c r="BC11" s="18">
        <f t="shared" si="13"/>
        <v>0</v>
      </c>
      <c r="BD11" s="18">
        <f t="shared" si="14"/>
        <v>1</v>
      </c>
      <c r="BE11" s="19">
        <f t="shared" si="15"/>
        <v>1</v>
      </c>
      <c r="BF11" s="38">
        <v>13</v>
      </c>
      <c r="BG11" s="2" t="str">
        <f>AT20</f>
        <v>MERVE GÜNEŞ</v>
      </c>
      <c r="BH11" s="27"/>
      <c r="BI11" s="39">
        <v>9</v>
      </c>
      <c r="BJ11" s="37" t="s">
        <v>121</v>
      </c>
      <c r="BK11" s="39">
        <v>3</v>
      </c>
      <c r="BL11" s="39">
        <v>1</v>
      </c>
      <c r="BM11" s="39">
        <v>12</v>
      </c>
      <c r="BN11" s="40">
        <v>3</v>
      </c>
      <c r="BO11" s="27"/>
      <c r="BP11" s="1" t="str">
        <f>BJ19</f>
        <v>ÖZLEM ÖZALP</v>
      </c>
      <c r="BQ11" s="36">
        <v>13</v>
      </c>
      <c r="BR11" s="17">
        <f t="shared" si="16"/>
        <v>10</v>
      </c>
      <c r="BS11" s="18">
        <f t="shared" si="17"/>
        <v>1</v>
      </c>
      <c r="BT11" s="18">
        <f t="shared" si="18"/>
        <v>0</v>
      </c>
      <c r="BU11" s="19">
        <f t="shared" si="19"/>
        <v>-10</v>
      </c>
      <c r="BV11" s="38">
        <v>3</v>
      </c>
      <c r="BW11" s="2" t="str">
        <f>BJ20</f>
        <v>İKBAL KAVALCI</v>
      </c>
      <c r="BX11" s="27"/>
      <c r="BY11" s="39">
        <v>9</v>
      </c>
      <c r="BZ11" s="37" t="s">
        <v>107</v>
      </c>
      <c r="CA11" s="39">
        <v>3</v>
      </c>
      <c r="CB11" s="39">
        <v>2</v>
      </c>
      <c r="CC11" s="39">
        <v>12</v>
      </c>
      <c r="CD11" s="40">
        <v>3</v>
      </c>
      <c r="CE11" s="27"/>
      <c r="CF11" s="99"/>
      <c r="CG11" s="27"/>
      <c r="CH11" s="96"/>
      <c r="CI11" s="27"/>
      <c r="CJ11" s="93"/>
      <c r="CK11" s="50"/>
      <c r="CL11" s="139" t="str">
        <f>IF(CL8&gt;CL15,CK8,CK15)</f>
        <v>MERVE ÖZTÜRK</v>
      </c>
      <c r="CM11" s="140"/>
      <c r="CN11" s="50"/>
      <c r="CO11" s="134" t="str">
        <f>IF(CO18&gt;CO5,CN18,CN5)</f>
        <v>GÜLÇİN ESEN</v>
      </c>
      <c r="CP11" s="135"/>
      <c r="CQ11" s="135"/>
      <c r="CR11" s="135"/>
    </row>
    <row r="12" spans="1:96" ht="18" customHeight="1">
      <c r="A12" s="36">
        <v>10</v>
      </c>
      <c r="B12" s="37" t="s">
        <v>121</v>
      </c>
      <c r="C12" s="27"/>
      <c r="D12" s="1" t="str">
        <f>B21</f>
        <v>RUKİYE YÜKSEL</v>
      </c>
      <c r="E12" s="36">
        <v>13</v>
      </c>
      <c r="F12" s="17">
        <f t="shared" si="0"/>
        <v>7</v>
      </c>
      <c r="G12" s="18">
        <f t="shared" si="1"/>
        <v>1</v>
      </c>
      <c r="H12" s="18">
        <f t="shared" si="2"/>
        <v>0</v>
      </c>
      <c r="I12" s="19">
        <f t="shared" si="3"/>
        <v>-7</v>
      </c>
      <c r="J12" s="38">
        <v>6</v>
      </c>
      <c r="K12" s="2" t="str">
        <f>B22</f>
        <v>SEDA PAZAR</v>
      </c>
      <c r="L12" s="33"/>
      <c r="M12" s="39">
        <v>10</v>
      </c>
      <c r="N12" s="37" t="s">
        <v>113</v>
      </c>
      <c r="O12" s="39">
        <v>1</v>
      </c>
      <c r="P12" s="39">
        <v>0</v>
      </c>
      <c r="Q12" s="39">
        <v>6</v>
      </c>
      <c r="R12" s="40">
        <v>1</v>
      </c>
      <c r="S12" s="26"/>
      <c r="T12" s="1" t="str">
        <f>N21</f>
        <v>H.GÖZDE ÇANKAYA</v>
      </c>
      <c r="U12" s="36">
        <v>13</v>
      </c>
      <c r="V12" s="17">
        <f t="shared" si="4"/>
        <v>1</v>
      </c>
      <c r="W12" s="18">
        <f t="shared" si="5"/>
        <v>1</v>
      </c>
      <c r="X12" s="18">
        <f t="shared" si="6"/>
        <v>0</v>
      </c>
      <c r="Y12" s="19">
        <f t="shared" si="7"/>
        <v>-1</v>
      </c>
      <c r="Z12" s="38">
        <v>12</v>
      </c>
      <c r="AA12" s="2" t="str">
        <f>N22</f>
        <v>NİHAL AYMEN</v>
      </c>
      <c r="AB12" s="26"/>
      <c r="AC12" s="39">
        <v>10</v>
      </c>
      <c r="AD12" s="37" t="s">
        <v>118</v>
      </c>
      <c r="AE12" s="39">
        <v>1</v>
      </c>
      <c r="AF12" s="39">
        <v>1</v>
      </c>
      <c r="AG12" s="39">
        <v>9</v>
      </c>
      <c r="AH12" s="40">
        <v>1</v>
      </c>
      <c r="AI12" s="27"/>
      <c r="AJ12" s="1" t="str">
        <f>AD21</f>
        <v>SEVCAN AKBABA</v>
      </c>
      <c r="AK12" s="36">
        <v>13</v>
      </c>
      <c r="AL12" s="17">
        <f t="shared" si="8"/>
        <v>11</v>
      </c>
      <c r="AM12" s="18">
        <f t="shared" si="9"/>
        <v>1</v>
      </c>
      <c r="AN12" s="18">
        <f t="shared" si="10"/>
        <v>0</v>
      </c>
      <c r="AO12" s="19">
        <f t="shared" si="11"/>
        <v>-11</v>
      </c>
      <c r="AP12" s="38">
        <v>2</v>
      </c>
      <c r="AQ12" s="2" t="str">
        <f>AD22</f>
        <v>GAMZE GÜLMEZ</v>
      </c>
      <c r="AR12" s="27"/>
      <c r="AS12" s="39">
        <v>10</v>
      </c>
      <c r="AT12" s="37" t="s">
        <v>69</v>
      </c>
      <c r="AU12" s="39">
        <v>2</v>
      </c>
      <c r="AV12" s="39">
        <v>1</v>
      </c>
      <c r="AW12" s="39">
        <v>9</v>
      </c>
      <c r="AX12" s="40">
        <v>2</v>
      </c>
      <c r="AY12" s="27"/>
      <c r="AZ12" s="1" t="str">
        <f>AT21</f>
        <v>RUKİYE YÜKSEL</v>
      </c>
      <c r="BA12" s="3">
        <v>11</v>
      </c>
      <c r="BB12" s="17">
        <f t="shared" si="12"/>
        <v>-2</v>
      </c>
      <c r="BC12" s="18">
        <f t="shared" si="13"/>
        <v>0</v>
      </c>
      <c r="BD12" s="18">
        <f t="shared" si="14"/>
        <v>1</v>
      </c>
      <c r="BE12" s="19">
        <f t="shared" si="15"/>
        <v>2</v>
      </c>
      <c r="BF12" s="38">
        <v>13</v>
      </c>
      <c r="BG12" s="2" t="str">
        <f>AT22</f>
        <v>ÖZLEM ÖZALP</v>
      </c>
      <c r="BH12" s="27"/>
      <c r="BI12" s="39">
        <v>10</v>
      </c>
      <c r="BJ12" s="37" t="s">
        <v>64</v>
      </c>
      <c r="BK12" s="39">
        <v>3</v>
      </c>
      <c r="BL12" s="39">
        <v>1</v>
      </c>
      <c r="BM12" s="39">
        <v>8</v>
      </c>
      <c r="BN12" s="40">
        <v>3</v>
      </c>
      <c r="BO12" s="27"/>
      <c r="BP12" s="1" t="str">
        <f>BJ21</f>
        <v>BENAY GÜNDÜZ</v>
      </c>
      <c r="BQ12" s="36">
        <v>13</v>
      </c>
      <c r="BR12" s="17">
        <f t="shared" si="16"/>
        <v>2</v>
      </c>
      <c r="BS12" s="18">
        <f t="shared" si="17"/>
        <v>1</v>
      </c>
      <c r="BT12" s="18">
        <f t="shared" si="18"/>
        <v>0</v>
      </c>
      <c r="BU12" s="19">
        <f t="shared" si="19"/>
        <v>-2</v>
      </c>
      <c r="BV12" s="38">
        <v>11</v>
      </c>
      <c r="BW12" s="2" t="str">
        <f>BJ22</f>
        <v>SEVGİ AKTAŞ</v>
      </c>
      <c r="BX12" s="27"/>
      <c r="BY12" s="39">
        <v>10</v>
      </c>
      <c r="BZ12" s="37" t="s">
        <v>113</v>
      </c>
      <c r="CA12" s="39">
        <v>3</v>
      </c>
      <c r="CB12" s="39">
        <v>2</v>
      </c>
      <c r="CC12" s="39">
        <v>8</v>
      </c>
      <c r="CD12" s="40">
        <v>3</v>
      </c>
      <c r="CE12" s="27"/>
      <c r="CF12" s="99"/>
      <c r="CG12" s="27"/>
      <c r="CH12" s="96"/>
      <c r="CI12" s="27"/>
      <c r="CJ12" s="93"/>
      <c r="CK12" s="50"/>
      <c r="CL12" s="136" t="s">
        <v>298</v>
      </c>
      <c r="CM12" s="137"/>
      <c r="CN12" s="50"/>
      <c r="CO12" s="136" t="s">
        <v>299</v>
      </c>
      <c r="CP12" s="137"/>
      <c r="CQ12" s="137"/>
      <c r="CR12" s="137"/>
    </row>
    <row r="13" spans="1:96" ht="18" customHeight="1">
      <c r="A13" s="36">
        <v>11</v>
      </c>
      <c r="B13" s="37" t="s">
        <v>113</v>
      </c>
      <c r="C13" s="27"/>
      <c r="D13" s="1" t="str">
        <f>B23</f>
        <v>SEVDA KEKLİK</v>
      </c>
      <c r="E13" s="36">
        <v>13</v>
      </c>
      <c r="F13" s="17">
        <f t="shared" si="0"/>
        <v>12</v>
      </c>
      <c r="G13" s="18">
        <f t="shared" si="1"/>
        <v>1</v>
      </c>
      <c r="H13" s="18">
        <f t="shared" si="2"/>
        <v>0</v>
      </c>
      <c r="I13" s="19">
        <f t="shared" si="3"/>
        <v>-12</v>
      </c>
      <c r="J13" s="38">
        <v>1</v>
      </c>
      <c r="K13" s="2" t="str">
        <f>B24</f>
        <v>ŞEYDA BAZENCİR</v>
      </c>
      <c r="L13" s="33"/>
      <c r="M13" s="39">
        <v>11</v>
      </c>
      <c r="N13" s="37" t="s">
        <v>119</v>
      </c>
      <c r="O13" s="39">
        <v>1</v>
      </c>
      <c r="P13" s="39">
        <v>0</v>
      </c>
      <c r="Q13" s="39">
        <v>6</v>
      </c>
      <c r="R13" s="40">
        <v>1</v>
      </c>
      <c r="S13" s="26"/>
      <c r="T13" s="1" t="str">
        <f>N23</f>
        <v>ÖZLEM ÖZALP</v>
      </c>
      <c r="U13" s="36">
        <v>13</v>
      </c>
      <c r="V13" s="17">
        <f t="shared" si="4"/>
        <v>4</v>
      </c>
      <c r="W13" s="18">
        <f t="shared" si="5"/>
        <v>1</v>
      </c>
      <c r="X13" s="18">
        <f t="shared" si="6"/>
        <v>0</v>
      </c>
      <c r="Y13" s="19">
        <f t="shared" si="7"/>
        <v>-4</v>
      </c>
      <c r="Z13" s="38">
        <v>9</v>
      </c>
      <c r="AA13" s="2" t="str">
        <f>N24</f>
        <v>NESLİHAN SERTKAYA</v>
      </c>
      <c r="AB13" s="26"/>
      <c r="AC13" s="39">
        <v>11</v>
      </c>
      <c r="AD13" s="37" t="s">
        <v>112</v>
      </c>
      <c r="AE13" s="39">
        <v>2</v>
      </c>
      <c r="AF13" s="39">
        <v>0</v>
      </c>
      <c r="AG13" s="39">
        <v>11</v>
      </c>
      <c r="AH13" s="40">
        <v>2</v>
      </c>
      <c r="AI13" s="27"/>
      <c r="AJ13" s="1" t="str">
        <f>AD23</f>
        <v>SEVİLAY ERYAKŞİ</v>
      </c>
      <c r="AK13" s="36">
        <v>5</v>
      </c>
      <c r="AL13" s="17">
        <f t="shared" si="8"/>
        <v>-8</v>
      </c>
      <c r="AM13" s="18">
        <f t="shared" si="9"/>
        <v>0</v>
      </c>
      <c r="AN13" s="18">
        <f t="shared" si="10"/>
        <v>1</v>
      </c>
      <c r="AO13" s="19">
        <f t="shared" si="11"/>
        <v>8</v>
      </c>
      <c r="AP13" s="38">
        <v>13</v>
      </c>
      <c r="AQ13" s="2" t="str">
        <f>AD24</f>
        <v>GAMZE ÖZGÜN</v>
      </c>
      <c r="AR13" s="27"/>
      <c r="AS13" s="39">
        <v>11</v>
      </c>
      <c r="AT13" s="37" t="s">
        <v>106</v>
      </c>
      <c r="AU13" s="39">
        <v>2</v>
      </c>
      <c r="AV13" s="39">
        <v>1</v>
      </c>
      <c r="AW13" s="39">
        <v>4</v>
      </c>
      <c r="AX13" s="40">
        <v>2</v>
      </c>
      <c r="AY13" s="27"/>
      <c r="AZ13" s="1" t="str">
        <f>AT23</f>
        <v>NİLAY GÜNDÜZ</v>
      </c>
      <c r="BA13" s="3">
        <v>13</v>
      </c>
      <c r="BB13" s="17">
        <f t="shared" si="12"/>
        <v>8</v>
      </c>
      <c r="BC13" s="18">
        <f t="shared" si="13"/>
        <v>1</v>
      </c>
      <c r="BD13" s="18">
        <f t="shared" si="14"/>
        <v>0</v>
      </c>
      <c r="BE13" s="19">
        <f t="shared" si="15"/>
        <v>-8</v>
      </c>
      <c r="BF13" s="38">
        <v>5</v>
      </c>
      <c r="BG13" s="2" t="str">
        <f>AT24</f>
        <v>SEVİLAY ERYAKŞİ</v>
      </c>
      <c r="BH13" s="27"/>
      <c r="BI13" s="39">
        <v>11</v>
      </c>
      <c r="BJ13" s="37" t="s">
        <v>118</v>
      </c>
      <c r="BK13" s="39">
        <v>2</v>
      </c>
      <c r="BL13" s="39">
        <v>2</v>
      </c>
      <c r="BM13" s="39">
        <v>14</v>
      </c>
      <c r="BN13" s="40">
        <v>2</v>
      </c>
      <c r="BO13" s="27"/>
      <c r="BP13" s="1" t="str">
        <f>BJ23</f>
        <v>ÖZGE ÇELİK</v>
      </c>
      <c r="BQ13" s="36">
        <v>13</v>
      </c>
      <c r="BR13" s="17">
        <f t="shared" si="16"/>
        <v>6</v>
      </c>
      <c r="BS13" s="18">
        <f t="shared" si="17"/>
        <v>1</v>
      </c>
      <c r="BT13" s="18">
        <f t="shared" si="18"/>
        <v>0</v>
      </c>
      <c r="BU13" s="19">
        <f t="shared" si="19"/>
        <v>-6</v>
      </c>
      <c r="BV13" s="38">
        <v>7</v>
      </c>
      <c r="BW13" s="2" t="str">
        <f>BJ24</f>
        <v>GÜLİN KABAGÖZ</v>
      </c>
      <c r="BX13" s="27"/>
      <c r="BY13" s="39">
        <v>11</v>
      </c>
      <c r="BZ13" s="37" t="s">
        <v>115</v>
      </c>
      <c r="CA13" s="39">
        <v>3</v>
      </c>
      <c r="CB13" s="39">
        <v>2</v>
      </c>
      <c r="CC13" s="39">
        <v>8</v>
      </c>
      <c r="CD13" s="40">
        <v>3</v>
      </c>
      <c r="CE13" s="27"/>
      <c r="CF13" s="98">
        <v>2</v>
      </c>
      <c r="CG13" s="37" t="s">
        <v>62</v>
      </c>
      <c r="CH13" s="94">
        <v>13</v>
      </c>
      <c r="CI13" s="27"/>
      <c r="CJ13" s="93"/>
      <c r="CK13" s="50"/>
      <c r="CL13" s="27"/>
      <c r="CM13" s="27"/>
      <c r="CN13" s="50"/>
      <c r="CO13" s="27"/>
      <c r="CP13" s="27"/>
      <c r="CQ13" s="27"/>
      <c r="CR13" s="27"/>
    </row>
    <row r="14" spans="1:96" ht="18" customHeight="1">
      <c r="A14" s="36">
        <v>12</v>
      </c>
      <c r="B14" s="37" t="s">
        <v>108</v>
      </c>
      <c r="C14" s="27"/>
      <c r="D14" s="1" t="str">
        <f>B25</f>
        <v>GAMZE ÖZGÜN</v>
      </c>
      <c r="E14" s="36">
        <v>13</v>
      </c>
      <c r="F14" s="17">
        <f t="shared" si="0"/>
        <v>1</v>
      </c>
      <c r="G14" s="18">
        <f t="shared" si="1"/>
        <v>1</v>
      </c>
      <c r="H14" s="18">
        <f t="shared" si="2"/>
        <v>0</v>
      </c>
      <c r="I14" s="19">
        <f t="shared" si="3"/>
        <v>-1</v>
      </c>
      <c r="J14" s="38">
        <v>12</v>
      </c>
      <c r="K14" s="2" t="str">
        <f>B26</f>
        <v>H.GÖZDE ÇANKAYA</v>
      </c>
      <c r="L14" s="33"/>
      <c r="M14" s="39">
        <v>12</v>
      </c>
      <c r="N14" s="37" t="s">
        <v>107</v>
      </c>
      <c r="O14" s="39">
        <v>1</v>
      </c>
      <c r="P14" s="39">
        <v>0</v>
      </c>
      <c r="Q14" s="39">
        <v>5</v>
      </c>
      <c r="R14" s="40">
        <v>1</v>
      </c>
      <c r="S14" s="26"/>
      <c r="T14" s="1" t="str">
        <f>N25</f>
        <v>İKBAL KAVALCI</v>
      </c>
      <c r="U14" s="36">
        <v>13</v>
      </c>
      <c r="V14" s="17">
        <f t="shared" si="4"/>
        <v>7</v>
      </c>
      <c r="W14" s="18">
        <f t="shared" si="5"/>
        <v>1</v>
      </c>
      <c r="X14" s="18">
        <f t="shared" si="6"/>
        <v>0</v>
      </c>
      <c r="Y14" s="19">
        <f t="shared" si="7"/>
        <v>-7</v>
      </c>
      <c r="Z14" s="38">
        <v>6</v>
      </c>
      <c r="AA14" s="2" t="str">
        <f>N26</f>
        <v>SEVGİ AKTAŞ</v>
      </c>
      <c r="AB14" s="26"/>
      <c r="AC14" s="39">
        <v>12</v>
      </c>
      <c r="AD14" s="37" t="s">
        <v>65</v>
      </c>
      <c r="AE14" s="39">
        <v>1</v>
      </c>
      <c r="AF14" s="39">
        <v>1</v>
      </c>
      <c r="AG14" s="39">
        <v>2</v>
      </c>
      <c r="AH14" s="40">
        <v>1</v>
      </c>
      <c r="AI14" s="27"/>
      <c r="AJ14" s="1" t="str">
        <f>AD25</f>
        <v>BENAY GÜNDÜZ</v>
      </c>
      <c r="AK14" s="36">
        <v>13</v>
      </c>
      <c r="AL14" s="17">
        <f t="shared" si="8"/>
        <v>6</v>
      </c>
      <c r="AM14" s="18">
        <f t="shared" si="9"/>
        <v>1</v>
      </c>
      <c r="AN14" s="18">
        <f t="shared" si="10"/>
        <v>0</v>
      </c>
      <c r="AO14" s="19">
        <f t="shared" si="11"/>
        <v>-6</v>
      </c>
      <c r="AP14" s="38">
        <v>7</v>
      </c>
      <c r="AQ14" s="2" t="str">
        <f>AD26</f>
        <v>ŞEYDA BAZENCİR</v>
      </c>
      <c r="AR14" s="27"/>
      <c r="AS14" s="39">
        <v>12</v>
      </c>
      <c r="AT14" s="37" t="s">
        <v>63</v>
      </c>
      <c r="AU14" s="39">
        <v>2</v>
      </c>
      <c r="AV14" s="39">
        <v>1</v>
      </c>
      <c r="AW14" s="39">
        <v>3</v>
      </c>
      <c r="AX14" s="40">
        <v>2</v>
      </c>
      <c r="AY14" s="27"/>
      <c r="AZ14" s="1" t="str">
        <f>AT25</f>
        <v>SEVGİ AKTAŞ</v>
      </c>
      <c r="BA14" s="3">
        <v>13</v>
      </c>
      <c r="BB14" s="17">
        <f t="shared" si="12"/>
        <v>5</v>
      </c>
      <c r="BC14" s="18">
        <f t="shared" si="13"/>
        <v>1</v>
      </c>
      <c r="BD14" s="18">
        <f t="shared" si="14"/>
        <v>0</v>
      </c>
      <c r="BE14" s="19">
        <f t="shared" si="15"/>
        <v>-5</v>
      </c>
      <c r="BF14" s="38">
        <v>8</v>
      </c>
      <c r="BG14" s="2" t="str">
        <f>AT26</f>
        <v>ŞEYDA BAZENCİR</v>
      </c>
      <c r="BH14" s="27"/>
      <c r="BI14" s="39">
        <v>12</v>
      </c>
      <c r="BJ14" s="37" t="s">
        <v>56</v>
      </c>
      <c r="BK14" s="39">
        <v>2</v>
      </c>
      <c r="BL14" s="39">
        <v>2</v>
      </c>
      <c r="BM14" s="39">
        <v>9</v>
      </c>
      <c r="BN14" s="40">
        <v>2</v>
      </c>
      <c r="BO14" s="27"/>
      <c r="BP14" s="1" t="str">
        <f>BJ25</f>
        <v>HANDAN SÜMER</v>
      </c>
      <c r="BQ14" s="36">
        <v>13</v>
      </c>
      <c r="BR14" s="17">
        <f t="shared" si="16"/>
        <v>1</v>
      </c>
      <c r="BS14" s="18">
        <f t="shared" si="17"/>
        <v>1</v>
      </c>
      <c r="BT14" s="18">
        <f t="shared" si="18"/>
        <v>0</v>
      </c>
      <c r="BU14" s="19">
        <f t="shared" si="19"/>
        <v>-1</v>
      </c>
      <c r="BV14" s="38">
        <v>12</v>
      </c>
      <c r="BW14" s="2" t="str">
        <f>BJ26</f>
        <v>RUKİYE YÜKSEL</v>
      </c>
      <c r="BX14" s="27"/>
      <c r="BY14" s="39">
        <v>12</v>
      </c>
      <c r="BZ14" s="37" t="s">
        <v>120</v>
      </c>
      <c r="CA14" s="39">
        <v>3</v>
      </c>
      <c r="CB14" s="39">
        <v>2</v>
      </c>
      <c r="CC14" s="39">
        <v>7</v>
      </c>
      <c r="CD14" s="40">
        <v>3</v>
      </c>
      <c r="CE14" s="27"/>
      <c r="CF14" s="99"/>
      <c r="CG14" s="27"/>
      <c r="CH14" s="95"/>
      <c r="CI14" s="41" t="str">
        <f>IF(CH13&gt;CH15,CG13,CG15)</f>
        <v>GÜLÇİN ESEN</v>
      </c>
      <c r="CJ14" s="92">
        <v>13</v>
      </c>
      <c r="CK14" s="50"/>
      <c r="CL14" s="27"/>
      <c r="CM14" s="27"/>
      <c r="CN14" s="50"/>
      <c r="CO14" s="27"/>
      <c r="CP14" s="27"/>
      <c r="CQ14" s="27"/>
      <c r="CR14" s="27"/>
    </row>
    <row r="15" spans="1:96" ht="18" customHeight="1">
      <c r="A15" s="36">
        <v>13</v>
      </c>
      <c r="B15" s="37" t="s">
        <v>111</v>
      </c>
      <c r="C15" s="27"/>
      <c r="D15" s="1" t="str">
        <f>B27</f>
        <v>GÜLÇİN ESEN</v>
      </c>
      <c r="E15" s="36">
        <v>13</v>
      </c>
      <c r="F15" s="17">
        <f t="shared" si="0"/>
        <v>11</v>
      </c>
      <c r="G15" s="18">
        <f t="shared" si="1"/>
        <v>1</v>
      </c>
      <c r="H15" s="18">
        <f t="shared" si="2"/>
        <v>0</v>
      </c>
      <c r="I15" s="19">
        <f t="shared" si="3"/>
        <v>-11</v>
      </c>
      <c r="J15" s="38">
        <v>2</v>
      </c>
      <c r="K15" s="2" t="str">
        <f>B28</f>
        <v>EZGİ AKTÜRK</v>
      </c>
      <c r="L15" s="33"/>
      <c r="M15" s="39">
        <v>13</v>
      </c>
      <c r="N15" s="37" t="s">
        <v>120</v>
      </c>
      <c r="O15" s="39">
        <v>1</v>
      </c>
      <c r="P15" s="39">
        <v>0</v>
      </c>
      <c r="Q15" s="39">
        <v>5</v>
      </c>
      <c r="R15" s="40">
        <v>1</v>
      </c>
      <c r="S15" s="26"/>
      <c r="T15" s="1" t="str">
        <f>N27</f>
        <v>SEDA PAZAR</v>
      </c>
      <c r="U15" s="36">
        <v>7</v>
      </c>
      <c r="V15" s="17">
        <f t="shared" si="4"/>
        <v>-6</v>
      </c>
      <c r="W15" s="18">
        <f t="shared" si="5"/>
        <v>0</v>
      </c>
      <c r="X15" s="18">
        <f t="shared" si="6"/>
        <v>1</v>
      </c>
      <c r="Y15" s="19">
        <f t="shared" si="7"/>
        <v>6</v>
      </c>
      <c r="Z15" s="38">
        <v>13</v>
      </c>
      <c r="AA15" s="2" t="str">
        <f>N28</f>
        <v>BENAY GÜNDÜZ</v>
      </c>
      <c r="AB15" s="26"/>
      <c r="AC15" s="39">
        <v>13</v>
      </c>
      <c r="AD15" s="37" t="s">
        <v>107</v>
      </c>
      <c r="AE15" s="39">
        <v>1</v>
      </c>
      <c r="AF15" s="39">
        <v>1</v>
      </c>
      <c r="AG15" s="39">
        <v>1</v>
      </c>
      <c r="AH15" s="40">
        <v>1</v>
      </c>
      <c r="AI15" s="27"/>
      <c r="AJ15" s="1" t="str">
        <f>AD27</f>
        <v>BELFU ZİNNET OKALAN</v>
      </c>
      <c r="AK15" s="36">
        <v>8</v>
      </c>
      <c r="AL15" s="17">
        <f t="shared" si="8"/>
        <v>-5</v>
      </c>
      <c r="AM15" s="18">
        <f t="shared" si="9"/>
        <v>0</v>
      </c>
      <c r="AN15" s="18">
        <f t="shared" si="10"/>
        <v>1</v>
      </c>
      <c r="AO15" s="19">
        <f t="shared" si="11"/>
        <v>5</v>
      </c>
      <c r="AP15" s="38">
        <v>13</v>
      </c>
      <c r="AQ15" s="2" t="str">
        <f>AD28</f>
        <v>NİHAL AYMEN</v>
      </c>
      <c r="AR15" s="27"/>
      <c r="AS15" s="39">
        <v>13</v>
      </c>
      <c r="AT15" s="37" t="s">
        <v>64</v>
      </c>
      <c r="AU15" s="39">
        <v>2</v>
      </c>
      <c r="AV15" s="39">
        <v>1</v>
      </c>
      <c r="AW15" s="39">
        <v>2</v>
      </c>
      <c r="AX15" s="40">
        <v>2</v>
      </c>
      <c r="AY15" s="27"/>
      <c r="AZ15" s="1" t="str">
        <f>AT27</f>
        <v>İKBAL KAVALCI</v>
      </c>
      <c r="BA15" s="3">
        <v>13</v>
      </c>
      <c r="BB15" s="17">
        <f t="shared" si="12"/>
        <v>9</v>
      </c>
      <c r="BC15" s="18">
        <f t="shared" si="13"/>
        <v>1</v>
      </c>
      <c r="BD15" s="18">
        <f t="shared" si="14"/>
        <v>0</v>
      </c>
      <c r="BE15" s="19">
        <f t="shared" si="15"/>
        <v>-9</v>
      </c>
      <c r="BF15" s="38">
        <v>4</v>
      </c>
      <c r="BG15" s="2" t="str">
        <f>AT28</f>
        <v>GAMZE GÜLMEZ</v>
      </c>
      <c r="BH15" s="27"/>
      <c r="BI15" s="39">
        <v>13</v>
      </c>
      <c r="BJ15" s="37" t="s">
        <v>69</v>
      </c>
      <c r="BK15" s="39">
        <v>2</v>
      </c>
      <c r="BL15" s="39">
        <v>2</v>
      </c>
      <c r="BM15" s="39">
        <v>5</v>
      </c>
      <c r="BN15" s="40">
        <v>2</v>
      </c>
      <c r="BO15" s="27"/>
      <c r="BP15" s="1" t="str">
        <f>BJ27</f>
        <v>ŞEYDA BAZENCİR</v>
      </c>
      <c r="BQ15" s="36">
        <v>12</v>
      </c>
      <c r="BR15" s="17">
        <f t="shared" si="16"/>
        <v>-1</v>
      </c>
      <c r="BS15" s="18">
        <f t="shared" si="17"/>
        <v>0</v>
      </c>
      <c r="BT15" s="18">
        <f t="shared" si="18"/>
        <v>1</v>
      </c>
      <c r="BU15" s="19">
        <f t="shared" si="19"/>
        <v>1</v>
      </c>
      <c r="BV15" s="38">
        <v>13</v>
      </c>
      <c r="BW15" s="2" t="str">
        <f>BJ28</f>
        <v>SEVİLAY ERYAKŞİ</v>
      </c>
      <c r="BX15" s="27"/>
      <c r="BY15" s="39">
        <v>13</v>
      </c>
      <c r="BZ15" s="37" t="s">
        <v>121</v>
      </c>
      <c r="CA15" s="39">
        <v>3</v>
      </c>
      <c r="CB15" s="39">
        <v>2</v>
      </c>
      <c r="CC15" s="39">
        <v>6</v>
      </c>
      <c r="CD15" s="40">
        <v>3</v>
      </c>
      <c r="CE15" s="27"/>
      <c r="CF15" s="98">
        <v>7</v>
      </c>
      <c r="CG15" s="37" t="s">
        <v>118</v>
      </c>
      <c r="CH15" s="94">
        <v>4</v>
      </c>
      <c r="CI15" s="50"/>
      <c r="CJ15" s="93"/>
      <c r="CK15" s="41" t="str">
        <f>IF(CJ14&lt;CJ19,CI14,CI19)</f>
        <v>SEDA GERİDÖNMEZ</v>
      </c>
      <c r="CL15" s="51">
        <v>3</v>
      </c>
      <c r="CM15" s="27"/>
      <c r="CN15" s="50"/>
      <c r="CO15" s="27"/>
      <c r="CP15" s="27"/>
      <c r="CQ15" s="27"/>
      <c r="CR15" s="27"/>
    </row>
    <row r="16" spans="1:96" ht="18" customHeight="1">
      <c r="A16" s="36">
        <v>14</v>
      </c>
      <c r="B16" s="37" t="s">
        <v>58</v>
      </c>
      <c r="C16" s="27"/>
      <c r="D16" s="1" t="str">
        <f>B29</f>
        <v>MERVE GÜNEŞ</v>
      </c>
      <c r="E16" s="36">
        <v>13</v>
      </c>
      <c r="F16" s="17">
        <f t="shared" si="0"/>
        <v>5</v>
      </c>
      <c r="G16" s="18">
        <f t="shared" si="1"/>
        <v>1</v>
      </c>
      <c r="H16" s="18">
        <f t="shared" si="2"/>
        <v>0</v>
      </c>
      <c r="I16" s="19">
        <f t="shared" si="3"/>
        <v>-5</v>
      </c>
      <c r="J16" s="38">
        <v>8</v>
      </c>
      <c r="K16" s="2" t="str">
        <f>B30</f>
        <v>NESLİHAN SERTKAYA</v>
      </c>
      <c r="L16" s="33"/>
      <c r="M16" s="39">
        <v>14</v>
      </c>
      <c r="N16" s="37" t="s">
        <v>121</v>
      </c>
      <c r="O16" s="39">
        <v>1</v>
      </c>
      <c r="P16" s="39">
        <v>0</v>
      </c>
      <c r="Q16" s="39">
        <v>4</v>
      </c>
      <c r="R16" s="40">
        <v>1</v>
      </c>
      <c r="S16" s="26"/>
      <c r="T16" s="1" t="str">
        <f>N29</f>
        <v>ÖZGE ÇELİK</v>
      </c>
      <c r="U16" s="36">
        <v>2</v>
      </c>
      <c r="V16" s="17">
        <f t="shared" si="4"/>
        <v>-11</v>
      </c>
      <c r="W16" s="18">
        <f t="shared" si="5"/>
        <v>0</v>
      </c>
      <c r="X16" s="18">
        <f t="shared" si="6"/>
        <v>1</v>
      </c>
      <c r="Y16" s="19">
        <f t="shared" si="7"/>
        <v>11</v>
      </c>
      <c r="Z16" s="38">
        <v>13</v>
      </c>
      <c r="AA16" s="2" t="str">
        <f>N30</f>
        <v>EZGİ AKTÜRK</v>
      </c>
      <c r="AB16" s="26"/>
      <c r="AC16" s="39">
        <v>14</v>
      </c>
      <c r="AD16" s="37" t="s">
        <v>108</v>
      </c>
      <c r="AE16" s="39">
        <v>1</v>
      </c>
      <c r="AF16" s="39">
        <v>1</v>
      </c>
      <c r="AG16" s="39">
        <v>1</v>
      </c>
      <c r="AH16" s="40">
        <v>1</v>
      </c>
      <c r="AI16" s="27"/>
      <c r="AJ16" s="1" t="str">
        <f>AD29</f>
        <v>NESLİHAN SERTKAYA</v>
      </c>
      <c r="AK16" s="36">
        <v>10</v>
      </c>
      <c r="AL16" s="17">
        <f t="shared" si="8"/>
        <v>-3</v>
      </c>
      <c r="AM16" s="18">
        <f t="shared" si="9"/>
        <v>0</v>
      </c>
      <c r="AN16" s="18">
        <f t="shared" si="10"/>
        <v>1</v>
      </c>
      <c r="AO16" s="19">
        <f t="shared" si="11"/>
        <v>3</v>
      </c>
      <c r="AP16" s="38">
        <v>13</v>
      </c>
      <c r="AQ16" s="2" t="str">
        <f>AD30</f>
        <v>SEVGİ AKTAŞ</v>
      </c>
      <c r="AR16" s="27"/>
      <c r="AS16" s="39">
        <v>14</v>
      </c>
      <c r="AT16" s="37" t="s">
        <v>66</v>
      </c>
      <c r="AU16" s="39">
        <v>2</v>
      </c>
      <c r="AV16" s="39">
        <v>1</v>
      </c>
      <c r="AW16" s="39">
        <v>1</v>
      </c>
      <c r="AX16" s="40">
        <v>2</v>
      </c>
      <c r="AY16" s="27"/>
      <c r="AZ16" s="1" t="str">
        <f>AT29</f>
        <v>ÖZGE ÇELİK</v>
      </c>
      <c r="BA16" s="3">
        <v>13</v>
      </c>
      <c r="BB16" s="17">
        <f t="shared" si="12"/>
        <v>4</v>
      </c>
      <c r="BC16" s="18">
        <f t="shared" si="13"/>
        <v>1</v>
      </c>
      <c r="BD16" s="18">
        <f t="shared" si="14"/>
        <v>0</v>
      </c>
      <c r="BE16" s="19">
        <f t="shared" si="15"/>
        <v>-4</v>
      </c>
      <c r="BF16" s="38">
        <v>9</v>
      </c>
      <c r="BG16" s="2" t="str">
        <f>AT30</f>
        <v>GÜLSEDA DEMİR</v>
      </c>
      <c r="BH16" s="27"/>
      <c r="BI16" s="39">
        <v>14</v>
      </c>
      <c r="BJ16" s="37" t="s">
        <v>106</v>
      </c>
      <c r="BK16" s="39">
        <v>2</v>
      </c>
      <c r="BL16" s="39">
        <v>2</v>
      </c>
      <c r="BM16" s="39">
        <v>3</v>
      </c>
      <c r="BN16" s="40">
        <v>2</v>
      </c>
      <c r="BO16" s="27"/>
      <c r="BP16" s="1" t="str">
        <f>BJ29</f>
        <v>GAMZE GÜLMEZ</v>
      </c>
      <c r="BQ16" s="36">
        <v>5</v>
      </c>
      <c r="BR16" s="17">
        <f t="shared" si="16"/>
        <v>-8</v>
      </c>
      <c r="BS16" s="18">
        <f t="shared" si="17"/>
        <v>0</v>
      </c>
      <c r="BT16" s="18">
        <f t="shared" si="18"/>
        <v>1</v>
      </c>
      <c r="BU16" s="19">
        <f t="shared" si="19"/>
        <v>8</v>
      </c>
      <c r="BV16" s="38">
        <v>13</v>
      </c>
      <c r="BW16" s="2" t="str">
        <f>BJ30</f>
        <v>GÜLSEDA DEMİR</v>
      </c>
      <c r="BX16" s="27"/>
      <c r="BY16" s="39">
        <v>14</v>
      </c>
      <c r="BZ16" s="37" t="s">
        <v>106</v>
      </c>
      <c r="CA16" s="39">
        <v>3</v>
      </c>
      <c r="CB16" s="39">
        <v>2</v>
      </c>
      <c r="CC16" s="39">
        <v>4</v>
      </c>
      <c r="CD16" s="40">
        <v>3</v>
      </c>
      <c r="CE16" s="27"/>
      <c r="CF16" s="99"/>
      <c r="CG16" s="27"/>
      <c r="CH16" s="96"/>
      <c r="CI16" s="50"/>
      <c r="CJ16" s="93"/>
      <c r="CK16" s="27"/>
      <c r="CL16" s="27"/>
      <c r="CM16" s="27"/>
      <c r="CN16" s="50"/>
      <c r="CO16" s="27"/>
      <c r="CP16" s="27"/>
      <c r="CQ16" s="27"/>
      <c r="CR16" s="27"/>
    </row>
    <row r="17" spans="1:96" ht="18" customHeight="1">
      <c r="A17" s="36">
        <v>15</v>
      </c>
      <c r="B17" s="37" t="s">
        <v>73</v>
      </c>
      <c r="C17" s="27"/>
      <c r="D17" s="1" t="str">
        <f>B31</f>
        <v>SEVİLAY ERYAKŞİ</v>
      </c>
      <c r="E17" s="36">
        <v>2</v>
      </c>
      <c r="F17" s="17">
        <f t="shared" si="0"/>
        <v>-11</v>
      </c>
      <c r="G17" s="18">
        <f t="shared" si="1"/>
        <v>0</v>
      </c>
      <c r="H17" s="18">
        <f t="shared" si="2"/>
        <v>1</v>
      </c>
      <c r="I17" s="19">
        <f t="shared" si="3"/>
        <v>11</v>
      </c>
      <c r="J17" s="38">
        <v>13</v>
      </c>
      <c r="K17" s="2" t="str">
        <f>B32</f>
        <v>SEVCAN AKBABA</v>
      </c>
      <c r="L17" s="33"/>
      <c r="M17" s="39">
        <v>15</v>
      </c>
      <c r="N17" s="37" t="s">
        <v>73</v>
      </c>
      <c r="O17" s="39">
        <v>1</v>
      </c>
      <c r="P17" s="39">
        <v>0</v>
      </c>
      <c r="Q17" s="39">
        <v>1</v>
      </c>
      <c r="R17" s="40">
        <v>1</v>
      </c>
      <c r="S17" s="26"/>
      <c r="T17" s="1" t="str">
        <f>N31</f>
        <v>SEVİLAY ERYAKŞİ</v>
      </c>
      <c r="U17" s="36">
        <v>13</v>
      </c>
      <c r="V17" s="17">
        <f t="shared" si="4"/>
        <v>9</v>
      </c>
      <c r="W17" s="18">
        <f t="shared" si="5"/>
        <v>1</v>
      </c>
      <c r="X17" s="18">
        <f t="shared" si="6"/>
        <v>0</v>
      </c>
      <c r="Y17" s="19">
        <f t="shared" si="7"/>
        <v>-9</v>
      </c>
      <c r="Z17" s="38">
        <v>4</v>
      </c>
      <c r="AA17" s="2" t="str">
        <f>N32</f>
        <v>GÜLSEDA DEMİR</v>
      </c>
      <c r="AB17" s="26"/>
      <c r="AC17" s="39">
        <v>15</v>
      </c>
      <c r="AD17" s="37" t="s">
        <v>120</v>
      </c>
      <c r="AE17" s="39">
        <v>1</v>
      </c>
      <c r="AF17" s="39">
        <v>1</v>
      </c>
      <c r="AG17" s="39">
        <v>0</v>
      </c>
      <c r="AH17" s="40">
        <v>1</v>
      </c>
      <c r="AI17" s="27"/>
      <c r="AJ17" s="1" t="str">
        <f>AD31</f>
        <v>SEDA PAZAR</v>
      </c>
      <c r="AK17" s="36">
        <v>10</v>
      </c>
      <c r="AL17" s="17">
        <f t="shared" si="8"/>
        <v>-3</v>
      </c>
      <c r="AM17" s="18">
        <f t="shared" si="9"/>
        <v>0</v>
      </c>
      <c r="AN17" s="18">
        <f t="shared" si="10"/>
        <v>1</v>
      </c>
      <c r="AO17" s="19">
        <f t="shared" si="11"/>
        <v>3</v>
      </c>
      <c r="AP17" s="38">
        <v>13</v>
      </c>
      <c r="AQ17" s="2" t="str">
        <f>AD32</f>
        <v>GÜLSEDA DEMİR</v>
      </c>
      <c r="AR17" s="27"/>
      <c r="AS17" s="39">
        <v>15</v>
      </c>
      <c r="AT17" s="37" t="s">
        <v>73</v>
      </c>
      <c r="AU17" s="39">
        <v>2</v>
      </c>
      <c r="AV17" s="39">
        <v>1</v>
      </c>
      <c r="AW17" s="39">
        <v>-6</v>
      </c>
      <c r="AX17" s="40">
        <v>2</v>
      </c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39">
        <v>15</v>
      </c>
      <c r="BJ17" s="37" t="s">
        <v>65</v>
      </c>
      <c r="BK17" s="39">
        <v>2</v>
      </c>
      <c r="BL17" s="39">
        <v>2</v>
      </c>
      <c r="BM17" s="39">
        <v>1</v>
      </c>
      <c r="BN17" s="40">
        <v>2</v>
      </c>
      <c r="BO17" s="27"/>
      <c r="BP17" s="26"/>
      <c r="BQ17" s="26"/>
      <c r="BR17" s="26"/>
      <c r="BS17" s="26"/>
      <c r="BT17" s="26"/>
      <c r="BU17" s="26"/>
      <c r="BV17" s="26"/>
      <c r="BW17" s="26"/>
      <c r="BX17" s="27"/>
      <c r="BY17" s="39">
        <v>15</v>
      </c>
      <c r="BZ17" s="37" t="s">
        <v>66</v>
      </c>
      <c r="CA17" s="39">
        <v>3</v>
      </c>
      <c r="CB17" s="39">
        <v>2</v>
      </c>
      <c r="CC17" s="39">
        <v>-3</v>
      </c>
      <c r="CD17" s="40">
        <v>3</v>
      </c>
      <c r="CE17" s="27"/>
      <c r="CF17" s="99"/>
      <c r="CG17" s="27"/>
      <c r="CH17" s="96"/>
      <c r="CI17" s="50"/>
      <c r="CJ17" s="93"/>
      <c r="CK17" s="27"/>
      <c r="CL17" s="27"/>
      <c r="CM17" s="27"/>
      <c r="CN17" s="50"/>
      <c r="CO17" s="27"/>
      <c r="CP17" s="27"/>
      <c r="CQ17" s="27"/>
      <c r="CR17" s="27"/>
    </row>
    <row r="18" spans="1:96" ht="18" customHeight="1">
      <c r="A18" s="36">
        <v>16</v>
      </c>
      <c r="B18" s="37" t="s">
        <v>105</v>
      </c>
      <c r="C18" s="27"/>
      <c r="D18" s="1" t="str">
        <f>B33</f>
        <v>GAMZE GÜLMEZ</v>
      </c>
      <c r="E18" s="36">
        <v>13</v>
      </c>
      <c r="F18" s="17">
        <f t="shared" si="0"/>
        <v>7</v>
      </c>
      <c r="G18" s="18">
        <f t="shared" si="1"/>
        <v>1</v>
      </c>
      <c r="H18" s="18">
        <f t="shared" si="2"/>
        <v>0</v>
      </c>
      <c r="I18" s="19">
        <f t="shared" si="3"/>
        <v>-7</v>
      </c>
      <c r="J18" s="38">
        <v>6</v>
      </c>
      <c r="K18" s="2">
        <f>N34</f>
        <v>0</v>
      </c>
      <c r="L18" s="33"/>
      <c r="M18" s="39">
        <v>16</v>
      </c>
      <c r="N18" s="37" t="s">
        <v>106</v>
      </c>
      <c r="O18" s="39">
        <v>1</v>
      </c>
      <c r="P18" s="39">
        <v>0</v>
      </c>
      <c r="Q18" s="39">
        <v>1</v>
      </c>
      <c r="R18" s="40">
        <v>1</v>
      </c>
      <c r="S18" s="26"/>
      <c r="T18" s="1" t="str">
        <f>N33</f>
        <v>ŞEYDA BAZENCİR</v>
      </c>
      <c r="U18" s="36">
        <v>13</v>
      </c>
      <c r="V18" s="17">
        <f t="shared" si="4"/>
        <v>6</v>
      </c>
      <c r="W18" s="18">
        <f t="shared" si="5"/>
        <v>1</v>
      </c>
      <c r="X18" s="18">
        <f t="shared" si="6"/>
        <v>0</v>
      </c>
      <c r="Y18" s="19">
        <f t="shared" si="7"/>
        <v>-6</v>
      </c>
      <c r="Z18" s="38">
        <v>7</v>
      </c>
      <c r="AA18" s="2">
        <f>N34</f>
        <v>0</v>
      </c>
      <c r="AB18" s="26"/>
      <c r="AC18" s="39">
        <v>16</v>
      </c>
      <c r="AD18" s="37" t="s">
        <v>64</v>
      </c>
      <c r="AE18" s="39">
        <v>1</v>
      </c>
      <c r="AF18" s="39">
        <v>1</v>
      </c>
      <c r="AG18" s="39">
        <v>0</v>
      </c>
      <c r="AH18" s="40">
        <v>1</v>
      </c>
      <c r="AI18" s="27"/>
      <c r="AJ18" s="1" t="str">
        <f>AD33</f>
        <v>ÖZGE ÇELİK</v>
      </c>
      <c r="AK18" s="36">
        <v>13</v>
      </c>
      <c r="AL18" s="17">
        <f t="shared" si="8"/>
        <v>6</v>
      </c>
      <c r="AM18" s="18">
        <f t="shared" si="9"/>
        <v>1</v>
      </c>
      <c r="AN18" s="18">
        <f t="shared" si="10"/>
        <v>0</v>
      </c>
      <c r="AO18" s="19">
        <f t="shared" si="11"/>
        <v>-6</v>
      </c>
      <c r="AP18" s="38">
        <v>7</v>
      </c>
      <c r="AQ18" s="2">
        <f>AD34</f>
        <v>0</v>
      </c>
      <c r="AR18" s="27"/>
      <c r="AS18" s="39">
        <v>16</v>
      </c>
      <c r="AT18" s="37" t="s">
        <v>56</v>
      </c>
      <c r="AU18" s="39">
        <v>1</v>
      </c>
      <c r="AV18" s="39">
        <v>2</v>
      </c>
      <c r="AW18" s="39">
        <v>0</v>
      </c>
      <c r="AX18" s="40">
        <v>1</v>
      </c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39">
        <v>16</v>
      </c>
      <c r="BJ18" s="37" t="s">
        <v>120</v>
      </c>
      <c r="BK18" s="39">
        <v>2</v>
      </c>
      <c r="BL18" s="39">
        <v>2</v>
      </c>
      <c r="BM18" s="39">
        <v>-1</v>
      </c>
      <c r="BN18" s="40">
        <v>2</v>
      </c>
      <c r="BO18" s="27"/>
      <c r="BP18" s="26"/>
      <c r="BQ18" s="26"/>
      <c r="BR18" s="26"/>
      <c r="BS18" s="26"/>
      <c r="BT18" s="26"/>
      <c r="BU18" s="26"/>
      <c r="BV18" s="26"/>
      <c r="BW18" s="26"/>
      <c r="BX18" s="27"/>
      <c r="BY18" s="39">
        <v>16</v>
      </c>
      <c r="BZ18" s="37" t="s">
        <v>109</v>
      </c>
      <c r="CA18" s="39">
        <v>3</v>
      </c>
      <c r="CB18" s="39">
        <v>2</v>
      </c>
      <c r="CC18" s="39">
        <v>-6</v>
      </c>
      <c r="CD18" s="40">
        <v>3</v>
      </c>
      <c r="CE18" s="27"/>
      <c r="CF18" s="98">
        <v>3</v>
      </c>
      <c r="CG18" s="37" t="s">
        <v>119</v>
      </c>
      <c r="CH18" s="94">
        <v>13</v>
      </c>
      <c r="CI18" s="50"/>
      <c r="CJ18" s="93"/>
      <c r="CK18" s="49"/>
      <c r="CL18" s="49"/>
      <c r="CM18" s="49"/>
      <c r="CN18" s="41" t="str">
        <f>IF(CJ19&gt;CJ14,CI19,CI14)</f>
        <v>GÜLÇİN ESEN</v>
      </c>
      <c r="CO18" s="92">
        <v>13</v>
      </c>
      <c r="CP18" s="27"/>
      <c r="CQ18" s="27"/>
      <c r="CR18" s="27"/>
    </row>
    <row r="19" spans="1:96" ht="18" customHeight="1">
      <c r="A19" s="36">
        <v>17</v>
      </c>
      <c r="B19" s="37" t="s">
        <v>119</v>
      </c>
      <c r="C19" s="27"/>
      <c r="D19" s="26"/>
      <c r="E19" s="26"/>
      <c r="F19" s="26"/>
      <c r="G19" s="26"/>
      <c r="H19" s="26"/>
      <c r="I19" s="26"/>
      <c r="J19" s="26"/>
      <c r="K19" s="26"/>
      <c r="L19" s="33"/>
      <c r="M19" s="39">
        <v>17</v>
      </c>
      <c r="N19" s="37" t="s">
        <v>114</v>
      </c>
      <c r="O19" s="39">
        <v>0</v>
      </c>
      <c r="P19" s="39">
        <v>1</v>
      </c>
      <c r="Q19" s="39">
        <v>-8</v>
      </c>
      <c r="R19" s="40">
        <v>1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9">
        <v>17</v>
      </c>
      <c r="AD19" s="37" t="s">
        <v>63</v>
      </c>
      <c r="AE19" s="39">
        <v>1</v>
      </c>
      <c r="AF19" s="39">
        <v>1</v>
      </c>
      <c r="AG19" s="39">
        <v>0</v>
      </c>
      <c r="AH19" s="40">
        <v>1</v>
      </c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39">
        <v>17</v>
      </c>
      <c r="AT19" s="37" t="s">
        <v>105</v>
      </c>
      <c r="AU19" s="39">
        <v>1</v>
      </c>
      <c r="AV19" s="39">
        <v>2</v>
      </c>
      <c r="AW19" s="39">
        <v>0</v>
      </c>
      <c r="AX19" s="40">
        <v>1</v>
      </c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39">
        <v>17</v>
      </c>
      <c r="BJ19" s="37" t="s">
        <v>115</v>
      </c>
      <c r="BK19" s="39">
        <v>2</v>
      </c>
      <c r="BL19" s="39">
        <v>2</v>
      </c>
      <c r="BM19" s="39">
        <v>-2</v>
      </c>
      <c r="BN19" s="40">
        <v>2</v>
      </c>
      <c r="BO19" s="27"/>
      <c r="BP19" s="26"/>
      <c r="BQ19" s="26"/>
      <c r="BR19" s="26"/>
      <c r="BS19" s="26"/>
      <c r="BT19" s="26"/>
      <c r="BU19" s="26"/>
      <c r="BV19" s="26"/>
      <c r="BW19" s="26"/>
      <c r="BX19" s="27"/>
      <c r="BY19" s="39">
        <v>17</v>
      </c>
      <c r="BZ19" s="37" t="s">
        <v>69</v>
      </c>
      <c r="CA19" s="39">
        <v>2</v>
      </c>
      <c r="CB19" s="39">
        <v>3</v>
      </c>
      <c r="CC19" s="39">
        <v>4</v>
      </c>
      <c r="CD19" s="40">
        <v>2</v>
      </c>
      <c r="CE19" s="27"/>
      <c r="CF19" s="99"/>
      <c r="CG19" s="27"/>
      <c r="CH19" s="95"/>
      <c r="CI19" s="41" t="str">
        <f>IF(CH18&gt;CH20,CG18,CG20)</f>
        <v>SEDA GERİDÖNMEZ</v>
      </c>
      <c r="CJ19" s="92">
        <v>9</v>
      </c>
      <c r="CK19" s="27"/>
      <c r="CL19" s="27"/>
      <c r="CM19" s="27"/>
      <c r="CN19" s="27"/>
      <c r="CO19" s="27"/>
      <c r="CP19" s="27"/>
      <c r="CQ19" s="27"/>
      <c r="CR19" s="27"/>
    </row>
    <row r="20" spans="1:96" ht="18" customHeight="1">
      <c r="A20" s="36">
        <v>18</v>
      </c>
      <c r="B20" s="37" t="s">
        <v>67</v>
      </c>
      <c r="C20" s="27"/>
      <c r="D20" s="26"/>
      <c r="E20" s="26"/>
      <c r="F20" s="26"/>
      <c r="G20" s="26"/>
      <c r="H20" s="26"/>
      <c r="I20" s="26"/>
      <c r="J20" s="26"/>
      <c r="K20" s="26"/>
      <c r="L20" s="33"/>
      <c r="M20" s="39">
        <v>18</v>
      </c>
      <c r="N20" s="37" t="s">
        <v>105</v>
      </c>
      <c r="O20" s="39">
        <v>0</v>
      </c>
      <c r="P20" s="39">
        <v>1</v>
      </c>
      <c r="Q20" s="39">
        <v>-1</v>
      </c>
      <c r="R20" s="40">
        <v>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39">
        <v>18</v>
      </c>
      <c r="AD20" s="37" t="s">
        <v>115</v>
      </c>
      <c r="AE20" s="39">
        <v>1</v>
      </c>
      <c r="AF20" s="39">
        <v>1</v>
      </c>
      <c r="AG20" s="39">
        <v>-1</v>
      </c>
      <c r="AH20" s="40">
        <v>1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39">
        <v>18</v>
      </c>
      <c r="AT20" s="37" t="s">
        <v>120</v>
      </c>
      <c r="AU20" s="39">
        <v>1</v>
      </c>
      <c r="AV20" s="39">
        <v>2</v>
      </c>
      <c r="AW20" s="39">
        <v>-2</v>
      </c>
      <c r="AX20" s="40">
        <v>1</v>
      </c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39">
        <v>18</v>
      </c>
      <c r="BJ20" s="37" t="s">
        <v>108</v>
      </c>
      <c r="BK20" s="39">
        <v>2</v>
      </c>
      <c r="BL20" s="39">
        <v>2</v>
      </c>
      <c r="BM20" s="39">
        <v>-2</v>
      </c>
      <c r="BN20" s="40">
        <v>2</v>
      </c>
      <c r="BO20" s="27"/>
      <c r="BP20" s="26"/>
      <c r="BQ20" s="26"/>
      <c r="BR20" s="26"/>
      <c r="BS20" s="26"/>
      <c r="BT20" s="26"/>
      <c r="BU20" s="26"/>
      <c r="BV20" s="26"/>
      <c r="BW20" s="26"/>
      <c r="BX20" s="27"/>
      <c r="BY20" s="39">
        <v>18</v>
      </c>
      <c r="BZ20" s="37" t="s">
        <v>56</v>
      </c>
      <c r="CA20" s="39">
        <v>2</v>
      </c>
      <c r="CB20" s="39">
        <v>3</v>
      </c>
      <c r="CC20" s="39">
        <v>2</v>
      </c>
      <c r="CD20" s="40">
        <v>2</v>
      </c>
      <c r="CE20" s="27"/>
      <c r="CF20" s="98">
        <v>6</v>
      </c>
      <c r="CG20" s="37" t="s">
        <v>64</v>
      </c>
      <c r="CH20" s="94">
        <v>8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</row>
    <row r="21" spans="1:96" ht="18" customHeight="1">
      <c r="A21" s="36">
        <v>19</v>
      </c>
      <c r="B21" s="37" t="s">
        <v>72</v>
      </c>
      <c r="C21" s="26"/>
      <c r="D21" s="26"/>
      <c r="E21" s="26"/>
      <c r="F21" s="26"/>
      <c r="G21" s="26"/>
      <c r="H21" s="26"/>
      <c r="I21" s="26"/>
      <c r="J21" s="26"/>
      <c r="K21" s="26"/>
      <c r="L21" s="33"/>
      <c r="M21" s="39">
        <v>19</v>
      </c>
      <c r="N21" s="37" t="s">
        <v>64</v>
      </c>
      <c r="O21" s="39">
        <v>0</v>
      </c>
      <c r="P21" s="39">
        <v>1</v>
      </c>
      <c r="Q21" s="39">
        <v>-1</v>
      </c>
      <c r="R21" s="40">
        <v>0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39">
        <v>19</v>
      </c>
      <c r="AD21" s="37" t="s">
        <v>69</v>
      </c>
      <c r="AE21" s="39">
        <v>1</v>
      </c>
      <c r="AF21" s="39">
        <v>1</v>
      </c>
      <c r="AG21" s="39">
        <v>-2</v>
      </c>
      <c r="AH21" s="40">
        <v>1</v>
      </c>
      <c r="AI21" s="26"/>
      <c r="AJ21" s="27"/>
      <c r="AK21" s="27"/>
      <c r="AL21" s="27"/>
      <c r="AM21" s="27"/>
      <c r="AN21" s="27"/>
      <c r="AO21" s="27"/>
      <c r="AP21" s="27"/>
      <c r="AQ21" s="27"/>
      <c r="AR21" s="26"/>
      <c r="AS21" s="39">
        <v>19</v>
      </c>
      <c r="AT21" s="37" t="s">
        <v>72</v>
      </c>
      <c r="AU21" s="39">
        <v>1</v>
      </c>
      <c r="AV21" s="39">
        <v>2</v>
      </c>
      <c r="AW21" s="39">
        <v>-3</v>
      </c>
      <c r="AX21" s="40">
        <v>1</v>
      </c>
      <c r="AY21" s="26"/>
      <c r="AZ21" s="27"/>
      <c r="BA21" s="27"/>
      <c r="BB21" s="27"/>
      <c r="BC21" s="27"/>
      <c r="BD21" s="27"/>
      <c r="BE21" s="27"/>
      <c r="BF21" s="27"/>
      <c r="BG21" s="27"/>
      <c r="BH21" s="26"/>
      <c r="BI21" s="39">
        <v>19</v>
      </c>
      <c r="BJ21" s="37" t="s">
        <v>66</v>
      </c>
      <c r="BK21" s="39">
        <v>2</v>
      </c>
      <c r="BL21" s="39">
        <v>2</v>
      </c>
      <c r="BM21" s="39">
        <v>-5</v>
      </c>
      <c r="BN21" s="40">
        <v>2</v>
      </c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39">
        <v>19</v>
      </c>
      <c r="BZ21" s="37" t="s">
        <v>105</v>
      </c>
      <c r="CA21" s="39">
        <v>2</v>
      </c>
      <c r="CB21" s="39">
        <v>3</v>
      </c>
      <c r="CC21" s="39">
        <v>0</v>
      </c>
      <c r="CD21" s="40">
        <v>2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</row>
    <row r="22" spans="1:96" ht="18" customHeight="1">
      <c r="A22" s="36">
        <v>20</v>
      </c>
      <c r="B22" s="37" t="s">
        <v>57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>
        <v>20</v>
      </c>
      <c r="N22" s="37" t="s">
        <v>56</v>
      </c>
      <c r="O22" s="39">
        <v>0</v>
      </c>
      <c r="P22" s="39">
        <v>1</v>
      </c>
      <c r="Q22" s="39">
        <v>-4</v>
      </c>
      <c r="R22" s="40">
        <v>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39">
        <v>20</v>
      </c>
      <c r="AD22" s="37" t="s">
        <v>206</v>
      </c>
      <c r="AE22" s="39">
        <v>1</v>
      </c>
      <c r="AF22" s="39">
        <v>1</v>
      </c>
      <c r="AG22" s="39">
        <v>-2</v>
      </c>
      <c r="AH22" s="40">
        <v>1</v>
      </c>
      <c r="AI22" s="26"/>
      <c r="AJ22" s="27"/>
      <c r="AK22" s="27"/>
      <c r="AL22" s="27"/>
      <c r="AM22" s="27"/>
      <c r="AN22" s="27"/>
      <c r="AO22" s="27"/>
      <c r="AP22" s="27"/>
      <c r="AQ22" s="27"/>
      <c r="AR22" s="26"/>
      <c r="AS22" s="39">
        <v>20</v>
      </c>
      <c r="AT22" s="37" t="s">
        <v>115</v>
      </c>
      <c r="AU22" s="39">
        <v>1</v>
      </c>
      <c r="AV22" s="39">
        <v>2</v>
      </c>
      <c r="AW22" s="39">
        <v>-4</v>
      </c>
      <c r="AX22" s="40">
        <v>1</v>
      </c>
      <c r="AY22" s="26"/>
      <c r="AZ22" s="27"/>
      <c r="BA22" s="27"/>
      <c r="BB22" s="27"/>
      <c r="BC22" s="27"/>
      <c r="BD22" s="27"/>
      <c r="BE22" s="27"/>
      <c r="BF22" s="27"/>
      <c r="BG22" s="27"/>
      <c r="BH22" s="26"/>
      <c r="BI22" s="39">
        <v>20</v>
      </c>
      <c r="BJ22" s="37" t="s">
        <v>67</v>
      </c>
      <c r="BK22" s="39">
        <v>2</v>
      </c>
      <c r="BL22" s="39">
        <v>2</v>
      </c>
      <c r="BM22" s="39">
        <v>-5</v>
      </c>
      <c r="BN22" s="40">
        <v>2</v>
      </c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39">
        <v>20</v>
      </c>
      <c r="BZ22" s="37" t="s">
        <v>65</v>
      </c>
      <c r="CA22" s="39">
        <v>2</v>
      </c>
      <c r="CB22" s="39">
        <v>3</v>
      </c>
      <c r="CC22" s="39">
        <v>-7</v>
      </c>
      <c r="CD22" s="40">
        <v>2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</row>
    <row r="23" spans="1:96" ht="18" customHeight="1">
      <c r="A23" s="36">
        <v>21</v>
      </c>
      <c r="B23" s="37" t="s">
        <v>118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39">
        <v>21</v>
      </c>
      <c r="N23" s="37" t="s">
        <v>115</v>
      </c>
      <c r="O23" s="39">
        <v>0</v>
      </c>
      <c r="P23" s="39">
        <v>1</v>
      </c>
      <c r="Q23" s="39">
        <v>-5</v>
      </c>
      <c r="R23" s="40">
        <v>0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39">
        <v>21</v>
      </c>
      <c r="AD23" s="37" t="s">
        <v>220</v>
      </c>
      <c r="AE23" s="39">
        <v>1</v>
      </c>
      <c r="AF23" s="39">
        <v>1</v>
      </c>
      <c r="AG23" s="39">
        <v>-2</v>
      </c>
      <c r="AH23" s="40">
        <v>1</v>
      </c>
      <c r="AI23" s="26"/>
      <c r="AJ23" s="27"/>
      <c r="AK23" s="27"/>
      <c r="AL23" s="27"/>
      <c r="AM23" s="27"/>
      <c r="AN23" s="27"/>
      <c r="AO23" s="27"/>
      <c r="AP23" s="27"/>
      <c r="AQ23" s="27"/>
      <c r="AR23" s="26"/>
      <c r="AS23" s="39">
        <v>21</v>
      </c>
      <c r="AT23" s="37" t="s">
        <v>65</v>
      </c>
      <c r="AU23" s="39">
        <v>1</v>
      </c>
      <c r="AV23" s="39">
        <v>2</v>
      </c>
      <c r="AW23" s="39">
        <v>-7</v>
      </c>
      <c r="AX23" s="40">
        <v>1</v>
      </c>
      <c r="AY23" s="26"/>
      <c r="AZ23" s="27"/>
      <c r="BA23" s="27"/>
      <c r="BB23" s="27"/>
      <c r="BC23" s="27"/>
      <c r="BD23" s="27"/>
      <c r="BE23" s="27"/>
      <c r="BF23" s="27"/>
      <c r="BG23" s="27"/>
      <c r="BH23" s="26"/>
      <c r="BI23" s="39">
        <v>21</v>
      </c>
      <c r="BJ23" s="37" t="s">
        <v>109</v>
      </c>
      <c r="BK23" s="39">
        <v>2</v>
      </c>
      <c r="BL23" s="39">
        <v>2</v>
      </c>
      <c r="BM23" s="39">
        <v>-12</v>
      </c>
      <c r="BN23" s="40">
        <v>2</v>
      </c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39">
        <v>21</v>
      </c>
      <c r="BZ23" s="37" t="s">
        <v>67</v>
      </c>
      <c r="CA23" s="39">
        <v>2</v>
      </c>
      <c r="CB23" s="39">
        <v>3</v>
      </c>
      <c r="CC23" s="39">
        <v>-7</v>
      </c>
      <c r="CD23" s="40">
        <v>2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</row>
    <row r="24" spans="1:96" ht="18" customHeight="1">
      <c r="A24" s="36">
        <v>22</v>
      </c>
      <c r="B24" s="37" t="s">
        <v>68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9">
        <v>22</v>
      </c>
      <c r="N24" s="41" t="s">
        <v>74</v>
      </c>
      <c r="O24" s="39">
        <v>0</v>
      </c>
      <c r="P24" s="39">
        <v>1</v>
      </c>
      <c r="Q24" s="39">
        <v>-5</v>
      </c>
      <c r="R24" s="40">
        <v>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39">
        <v>22</v>
      </c>
      <c r="AD24" s="37" t="s">
        <v>106</v>
      </c>
      <c r="AE24" s="39">
        <v>1</v>
      </c>
      <c r="AF24" s="39">
        <v>1</v>
      </c>
      <c r="AG24" s="39">
        <v>-4</v>
      </c>
      <c r="AH24" s="40">
        <v>1</v>
      </c>
      <c r="AI24" s="26"/>
      <c r="AJ24" s="27"/>
      <c r="AK24" s="27"/>
      <c r="AL24" s="27"/>
      <c r="AM24" s="27"/>
      <c r="AN24" s="27"/>
      <c r="AO24" s="27"/>
      <c r="AP24" s="27"/>
      <c r="AQ24" s="27"/>
      <c r="AR24" s="26"/>
      <c r="AS24" s="39">
        <v>22</v>
      </c>
      <c r="AT24" s="37" t="s">
        <v>220</v>
      </c>
      <c r="AU24" s="39">
        <v>1</v>
      </c>
      <c r="AV24" s="39">
        <v>2</v>
      </c>
      <c r="AW24" s="39">
        <v>-10</v>
      </c>
      <c r="AX24" s="40">
        <v>1</v>
      </c>
      <c r="AY24" s="26"/>
      <c r="AZ24" s="27"/>
      <c r="BA24" s="27"/>
      <c r="BB24" s="27"/>
      <c r="BC24" s="27"/>
      <c r="BD24" s="27"/>
      <c r="BE24" s="27"/>
      <c r="BF24" s="27"/>
      <c r="BG24" s="27"/>
      <c r="BH24" s="26"/>
      <c r="BI24" s="39">
        <v>22</v>
      </c>
      <c r="BJ24" s="37" t="s">
        <v>73</v>
      </c>
      <c r="BK24" s="39">
        <v>2</v>
      </c>
      <c r="BL24" s="39">
        <v>2</v>
      </c>
      <c r="BM24" s="39">
        <v>-15</v>
      </c>
      <c r="BN24" s="40">
        <v>2</v>
      </c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39">
        <v>22</v>
      </c>
      <c r="BZ24" s="37" t="s">
        <v>108</v>
      </c>
      <c r="CA24" s="39">
        <v>2</v>
      </c>
      <c r="CB24" s="39">
        <v>3</v>
      </c>
      <c r="CC24" s="39">
        <v>-12</v>
      </c>
      <c r="CD24" s="40">
        <v>2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</row>
    <row r="25" spans="1:96" ht="18" customHeight="1">
      <c r="A25" s="36">
        <v>23</v>
      </c>
      <c r="B25" s="37" t="s">
        <v>106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9">
        <v>23</v>
      </c>
      <c r="N25" s="37" t="s">
        <v>108</v>
      </c>
      <c r="O25" s="39">
        <v>0</v>
      </c>
      <c r="P25" s="39">
        <v>1</v>
      </c>
      <c r="Q25" s="39">
        <v>-6</v>
      </c>
      <c r="R25" s="40">
        <v>0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39">
        <v>23</v>
      </c>
      <c r="AD25" s="37" t="s">
        <v>66</v>
      </c>
      <c r="AE25" s="39">
        <v>1</v>
      </c>
      <c r="AF25" s="39">
        <v>1</v>
      </c>
      <c r="AG25" s="39">
        <v>-5</v>
      </c>
      <c r="AH25" s="40">
        <v>1</v>
      </c>
      <c r="AI25" s="26"/>
      <c r="AJ25" s="27"/>
      <c r="AK25" s="27"/>
      <c r="AL25" s="27"/>
      <c r="AM25" s="27"/>
      <c r="AN25" s="27"/>
      <c r="AO25" s="27"/>
      <c r="AP25" s="27"/>
      <c r="AQ25" s="27"/>
      <c r="AR25" s="26"/>
      <c r="AS25" s="39">
        <v>23</v>
      </c>
      <c r="AT25" s="37" t="s">
        <v>67</v>
      </c>
      <c r="AU25" s="39">
        <v>1</v>
      </c>
      <c r="AV25" s="39">
        <v>2</v>
      </c>
      <c r="AW25" s="39">
        <v>-10</v>
      </c>
      <c r="AX25" s="40">
        <v>1</v>
      </c>
      <c r="AY25" s="26"/>
      <c r="AZ25" s="27"/>
      <c r="BA25" s="27"/>
      <c r="BB25" s="27"/>
      <c r="BC25" s="27"/>
      <c r="BD25" s="27"/>
      <c r="BE25" s="27"/>
      <c r="BF25" s="27"/>
      <c r="BG25" s="27"/>
      <c r="BH25" s="26"/>
      <c r="BI25" s="39">
        <v>23</v>
      </c>
      <c r="BJ25" s="37" t="s">
        <v>105</v>
      </c>
      <c r="BK25" s="39">
        <v>1</v>
      </c>
      <c r="BL25" s="39">
        <v>3</v>
      </c>
      <c r="BM25" s="39">
        <v>-1</v>
      </c>
      <c r="BN25" s="40">
        <v>1</v>
      </c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39">
        <v>23</v>
      </c>
      <c r="BZ25" s="37" t="s">
        <v>58</v>
      </c>
      <c r="CA25" s="39">
        <v>2</v>
      </c>
      <c r="CB25" s="39">
        <v>3</v>
      </c>
      <c r="CC25" s="39">
        <v>-14</v>
      </c>
      <c r="CD25" s="40">
        <v>2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</row>
    <row r="26" spans="1:96" ht="18" customHeight="1">
      <c r="A26" s="36">
        <v>24</v>
      </c>
      <c r="B26" s="37" t="s">
        <v>64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9">
        <v>24</v>
      </c>
      <c r="N26" s="37" t="s">
        <v>67</v>
      </c>
      <c r="O26" s="39">
        <v>0</v>
      </c>
      <c r="P26" s="39">
        <v>1</v>
      </c>
      <c r="Q26" s="39">
        <v>-6</v>
      </c>
      <c r="R26" s="40">
        <v>0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39">
        <v>24</v>
      </c>
      <c r="AD26" s="37" t="s">
        <v>68</v>
      </c>
      <c r="AE26" s="39">
        <v>1</v>
      </c>
      <c r="AF26" s="39">
        <v>1</v>
      </c>
      <c r="AG26" s="39">
        <v>-6</v>
      </c>
      <c r="AH26" s="40">
        <v>1</v>
      </c>
      <c r="AI26" s="26"/>
      <c r="AJ26" s="27"/>
      <c r="AK26" s="27"/>
      <c r="AL26" s="27"/>
      <c r="AM26" s="27"/>
      <c r="AN26" s="27"/>
      <c r="AO26" s="27"/>
      <c r="AP26" s="27"/>
      <c r="AQ26" s="27"/>
      <c r="AR26" s="26"/>
      <c r="AS26" s="39">
        <v>24</v>
      </c>
      <c r="AT26" s="37" t="s">
        <v>68</v>
      </c>
      <c r="AU26" s="39">
        <v>1</v>
      </c>
      <c r="AV26" s="39">
        <v>2</v>
      </c>
      <c r="AW26" s="39">
        <v>-12</v>
      </c>
      <c r="AX26" s="40">
        <v>1</v>
      </c>
      <c r="AY26" s="26"/>
      <c r="AZ26" s="27"/>
      <c r="BA26" s="27"/>
      <c r="BB26" s="27"/>
      <c r="BC26" s="27"/>
      <c r="BD26" s="27"/>
      <c r="BE26" s="27"/>
      <c r="BF26" s="27"/>
      <c r="BG26" s="27"/>
      <c r="BH26" s="26"/>
      <c r="BI26" s="39">
        <v>24</v>
      </c>
      <c r="BJ26" s="37" t="s">
        <v>72</v>
      </c>
      <c r="BK26" s="39">
        <v>1</v>
      </c>
      <c r="BL26" s="39">
        <v>3</v>
      </c>
      <c r="BM26" s="39">
        <v>-5</v>
      </c>
      <c r="BN26" s="40">
        <v>1</v>
      </c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39">
        <v>24</v>
      </c>
      <c r="BZ26" s="37" t="s">
        <v>220</v>
      </c>
      <c r="CA26" s="39">
        <v>2</v>
      </c>
      <c r="CB26" s="39">
        <v>3</v>
      </c>
      <c r="CC26" s="39">
        <v>-17</v>
      </c>
      <c r="CD26" s="40">
        <v>2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</row>
    <row r="27" spans="1:96" ht="18" customHeight="1">
      <c r="A27" s="36">
        <v>25</v>
      </c>
      <c r="B27" s="37" t="s">
        <v>62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>
        <v>25</v>
      </c>
      <c r="N27" s="37" t="s">
        <v>57</v>
      </c>
      <c r="O27" s="39">
        <v>0</v>
      </c>
      <c r="P27" s="39">
        <v>1</v>
      </c>
      <c r="Q27" s="39">
        <v>-7</v>
      </c>
      <c r="R27" s="40">
        <v>0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39">
        <v>25</v>
      </c>
      <c r="AD27" s="37" t="s">
        <v>114</v>
      </c>
      <c r="AE27" s="39">
        <v>0</v>
      </c>
      <c r="AF27" s="39">
        <v>2</v>
      </c>
      <c r="AG27" s="39">
        <v>-19</v>
      </c>
      <c r="AH27" s="40">
        <v>1</v>
      </c>
      <c r="AI27" s="26"/>
      <c r="AJ27" s="27"/>
      <c r="AK27" s="27"/>
      <c r="AL27" s="27"/>
      <c r="AM27" s="27"/>
      <c r="AN27" s="27"/>
      <c r="AO27" s="27"/>
      <c r="AP27" s="27"/>
      <c r="AQ27" s="27"/>
      <c r="AR27" s="26"/>
      <c r="AS27" s="39">
        <v>25</v>
      </c>
      <c r="AT27" s="37" t="s">
        <v>108</v>
      </c>
      <c r="AU27" s="39">
        <v>1</v>
      </c>
      <c r="AV27" s="39">
        <v>2</v>
      </c>
      <c r="AW27" s="39">
        <v>-11</v>
      </c>
      <c r="AX27" s="40">
        <v>1</v>
      </c>
      <c r="AY27" s="26"/>
      <c r="AZ27" s="27"/>
      <c r="BA27" s="27"/>
      <c r="BB27" s="27"/>
      <c r="BC27" s="27"/>
      <c r="BD27" s="27"/>
      <c r="BE27" s="27"/>
      <c r="BF27" s="27"/>
      <c r="BG27" s="27"/>
      <c r="BH27" s="26"/>
      <c r="BI27" s="39">
        <v>25</v>
      </c>
      <c r="BJ27" s="37" t="s">
        <v>68</v>
      </c>
      <c r="BK27" s="39">
        <v>1</v>
      </c>
      <c r="BL27" s="39">
        <v>3</v>
      </c>
      <c r="BM27" s="39">
        <v>-17</v>
      </c>
      <c r="BN27" s="40">
        <v>1</v>
      </c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39">
        <v>25</v>
      </c>
      <c r="BZ27" s="37" t="s">
        <v>73</v>
      </c>
      <c r="CA27" s="39">
        <v>2</v>
      </c>
      <c r="CB27" s="39">
        <v>3</v>
      </c>
      <c r="CC27" s="39">
        <v>-21</v>
      </c>
      <c r="CD27" s="40">
        <v>2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</row>
    <row r="28" spans="1:96" ht="18" customHeight="1">
      <c r="A28" s="36">
        <v>26</v>
      </c>
      <c r="B28" s="37" t="s">
        <v>63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9">
        <v>26</v>
      </c>
      <c r="N28" s="37" t="s">
        <v>66</v>
      </c>
      <c r="O28" s="39">
        <v>0</v>
      </c>
      <c r="P28" s="39">
        <v>1</v>
      </c>
      <c r="Q28" s="39">
        <v>-11</v>
      </c>
      <c r="R28" s="40">
        <v>0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39">
        <v>26</v>
      </c>
      <c r="AD28" s="37" t="s">
        <v>56</v>
      </c>
      <c r="AE28" s="39">
        <v>0</v>
      </c>
      <c r="AF28" s="39">
        <v>2</v>
      </c>
      <c r="AG28" s="39">
        <v>-5</v>
      </c>
      <c r="AH28" s="40">
        <v>0</v>
      </c>
      <c r="AI28" s="26"/>
      <c r="AJ28" s="27"/>
      <c r="AK28" s="27"/>
      <c r="AL28" s="27"/>
      <c r="AM28" s="27"/>
      <c r="AN28" s="27"/>
      <c r="AO28" s="27"/>
      <c r="AP28" s="27"/>
      <c r="AQ28" s="27"/>
      <c r="AR28" s="26"/>
      <c r="AS28" s="39">
        <v>26</v>
      </c>
      <c r="AT28" s="37" t="s">
        <v>206</v>
      </c>
      <c r="AU28" s="39">
        <v>1</v>
      </c>
      <c r="AV28" s="39">
        <v>2</v>
      </c>
      <c r="AW28" s="39">
        <v>-13</v>
      </c>
      <c r="AX28" s="40">
        <v>1</v>
      </c>
      <c r="AY28" s="26"/>
      <c r="AZ28" s="27"/>
      <c r="BA28" s="27"/>
      <c r="BB28" s="27"/>
      <c r="BC28" s="27"/>
      <c r="BD28" s="27"/>
      <c r="BE28" s="27"/>
      <c r="BF28" s="27"/>
      <c r="BG28" s="27"/>
      <c r="BH28" s="26"/>
      <c r="BI28" s="39">
        <v>26</v>
      </c>
      <c r="BJ28" s="37" t="s">
        <v>220</v>
      </c>
      <c r="BK28" s="39">
        <v>1</v>
      </c>
      <c r="BL28" s="39">
        <v>3</v>
      </c>
      <c r="BM28" s="39">
        <v>-18</v>
      </c>
      <c r="BN28" s="40">
        <v>1</v>
      </c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39">
        <v>26</v>
      </c>
      <c r="BZ28" s="37" t="s">
        <v>72</v>
      </c>
      <c r="CA28" s="39">
        <v>1</v>
      </c>
      <c r="CB28" s="39">
        <v>4</v>
      </c>
      <c r="CC28" s="39">
        <v>-6</v>
      </c>
      <c r="CD28" s="40">
        <v>1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</row>
    <row r="29" spans="1:96" ht="18" customHeight="1">
      <c r="A29" s="36">
        <v>27</v>
      </c>
      <c r="B29" s="37" t="s">
        <v>120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9">
        <v>27</v>
      </c>
      <c r="N29" s="37" t="s">
        <v>109</v>
      </c>
      <c r="O29" s="39">
        <v>0</v>
      </c>
      <c r="P29" s="39">
        <v>1</v>
      </c>
      <c r="Q29" s="39">
        <v>-11</v>
      </c>
      <c r="R29" s="40">
        <v>0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39">
        <v>27</v>
      </c>
      <c r="AD29" s="41" t="s">
        <v>74</v>
      </c>
      <c r="AE29" s="39">
        <v>0</v>
      </c>
      <c r="AF29" s="39">
        <v>2</v>
      </c>
      <c r="AG29" s="39">
        <v>-9</v>
      </c>
      <c r="AH29" s="40">
        <v>0</v>
      </c>
      <c r="AI29" s="26"/>
      <c r="AJ29" s="27"/>
      <c r="AK29" s="27"/>
      <c r="AL29" s="27"/>
      <c r="AM29" s="27"/>
      <c r="AN29" s="27"/>
      <c r="AO29" s="27"/>
      <c r="AP29" s="27"/>
      <c r="AQ29" s="27"/>
      <c r="AR29" s="26"/>
      <c r="AS29" s="39">
        <v>27</v>
      </c>
      <c r="AT29" s="37" t="s">
        <v>109</v>
      </c>
      <c r="AU29" s="39">
        <v>1</v>
      </c>
      <c r="AV29" s="39">
        <v>2</v>
      </c>
      <c r="AW29" s="39">
        <v>-16</v>
      </c>
      <c r="AX29" s="40">
        <v>1</v>
      </c>
      <c r="AY29" s="26"/>
      <c r="AZ29" s="27"/>
      <c r="BA29" s="27"/>
      <c r="BB29" s="27"/>
      <c r="BC29" s="27"/>
      <c r="BD29" s="27"/>
      <c r="BE29" s="27"/>
      <c r="BF29" s="27"/>
      <c r="BG29" s="27"/>
      <c r="BH29" s="26"/>
      <c r="BI29" s="39">
        <v>27</v>
      </c>
      <c r="BJ29" s="37" t="s">
        <v>206</v>
      </c>
      <c r="BK29" s="39">
        <v>1</v>
      </c>
      <c r="BL29" s="39">
        <v>3</v>
      </c>
      <c r="BM29" s="39">
        <v>-22</v>
      </c>
      <c r="BN29" s="40">
        <v>1</v>
      </c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39">
        <v>27</v>
      </c>
      <c r="BZ29" s="37" t="s">
        <v>68</v>
      </c>
      <c r="CA29" s="39">
        <v>1</v>
      </c>
      <c r="CB29" s="39">
        <v>4</v>
      </c>
      <c r="CC29" s="39">
        <v>-18</v>
      </c>
      <c r="CD29" s="40">
        <v>1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</row>
    <row r="30" spans="1:96" ht="18" customHeight="1">
      <c r="A30" s="36">
        <v>28</v>
      </c>
      <c r="B30" s="41" t="s">
        <v>74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>
        <v>28</v>
      </c>
      <c r="N30" s="37" t="s">
        <v>63</v>
      </c>
      <c r="O30" s="39">
        <v>0</v>
      </c>
      <c r="P30" s="39">
        <v>1</v>
      </c>
      <c r="Q30" s="39">
        <v>-11</v>
      </c>
      <c r="R30" s="40">
        <v>0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39">
        <v>28</v>
      </c>
      <c r="AD30" s="37" t="s">
        <v>67</v>
      </c>
      <c r="AE30" s="39">
        <v>0</v>
      </c>
      <c r="AF30" s="39">
        <v>2</v>
      </c>
      <c r="AG30" s="39">
        <v>-13</v>
      </c>
      <c r="AH30" s="40">
        <v>0</v>
      </c>
      <c r="AI30" s="26"/>
      <c r="AJ30" s="27"/>
      <c r="AK30" s="27"/>
      <c r="AL30" s="27"/>
      <c r="AM30" s="27"/>
      <c r="AN30" s="27"/>
      <c r="AO30" s="27"/>
      <c r="AP30" s="27"/>
      <c r="AQ30" s="27"/>
      <c r="AR30" s="26"/>
      <c r="AS30" s="39">
        <v>28</v>
      </c>
      <c r="AT30" s="37" t="s">
        <v>58</v>
      </c>
      <c r="AU30" s="39">
        <v>1</v>
      </c>
      <c r="AV30" s="39">
        <v>2</v>
      </c>
      <c r="AW30" s="39">
        <v>-18</v>
      </c>
      <c r="AX30" s="40">
        <v>1</v>
      </c>
      <c r="AY30" s="26"/>
      <c r="AZ30" s="27"/>
      <c r="BA30" s="27"/>
      <c r="BB30" s="27"/>
      <c r="BC30" s="27"/>
      <c r="BD30" s="27"/>
      <c r="BE30" s="27"/>
      <c r="BF30" s="27"/>
      <c r="BG30" s="27"/>
      <c r="BH30" s="26"/>
      <c r="BI30" s="39">
        <v>28</v>
      </c>
      <c r="BJ30" s="37" t="s">
        <v>58</v>
      </c>
      <c r="BK30" s="39">
        <v>1</v>
      </c>
      <c r="BL30" s="39">
        <v>3</v>
      </c>
      <c r="BM30" s="39">
        <v>-22</v>
      </c>
      <c r="BN30" s="40">
        <v>1</v>
      </c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39">
        <v>28</v>
      </c>
      <c r="BZ30" s="37" t="s">
        <v>206</v>
      </c>
      <c r="CA30" s="39">
        <v>1</v>
      </c>
      <c r="CB30" s="39">
        <v>4</v>
      </c>
      <c r="CC30" s="39">
        <v>-30</v>
      </c>
      <c r="CD30" s="40">
        <v>1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</row>
    <row r="31" spans="1:96" ht="18" customHeight="1">
      <c r="A31" s="36">
        <v>29</v>
      </c>
      <c r="B31" s="37" t="s">
        <v>220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9">
        <v>29</v>
      </c>
      <c r="N31" s="37" t="s">
        <v>220</v>
      </c>
      <c r="O31" s="39">
        <v>0</v>
      </c>
      <c r="P31" s="39">
        <v>1</v>
      </c>
      <c r="Q31" s="39">
        <v>-11</v>
      </c>
      <c r="R31" s="40">
        <v>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39">
        <v>29</v>
      </c>
      <c r="AD31" s="37" t="s">
        <v>57</v>
      </c>
      <c r="AE31" s="39">
        <v>0</v>
      </c>
      <c r="AF31" s="39">
        <v>2</v>
      </c>
      <c r="AG31" s="39">
        <v>-13</v>
      </c>
      <c r="AH31" s="40">
        <v>0</v>
      </c>
      <c r="AI31" s="26"/>
      <c r="AJ31" s="27"/>
      <c r="AK31" s="27"/>
      <c r="AL31" s="27"/>
      <c r="AM31" s="27"/>
      <c r="AN31" s="27"/>
      <c r="AO31" s="27"/>
      <c r="AP31" s="27"/>
      <c r="AQ31" s="27"/>
      <c r="AR31" s="26"/>
      <c r="AS31" s="27"/>
      <c r="AT31" s="27"/>
      <c r="AU31" s="27"/>
      <c r="AV31" s="27"/>
      <c r="AW31" s="27"/>
      <c r="AX31" s="27"/>
      <c r="AY31" s="26"/>
      <c r="AZ31" s="27"/>
      <c r="BA31" s="27"/>
      <c r="BB31" s="27"/>
      <c r="BC31" s="27"/>
      <c r="BD31" s="27"/>
      <c r="BE31" s="27"/>
      <c r="BF31" s="27"/>
      <c r="BG31" s="27"/>
      <c r="BH31" s="26"/>
      <c r="BI31" s="27"/>
      <c r="BJ31" s="27"/>
      <c r="BK31" s="27"/>
      <c r="BL31" s="27"/>
      <c r="BM31" s="27"/>
      <c r="BN31" s="27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</row>
    <row r="32" spans="1:96" ht="18" customHeight="1">
      <c r="A32" s="36">
        <v>30</v>
      </c>
      <c r="B32" s="37" t="s">
        <v>69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9">
        <v>30</v>
      </c>
      <c r="N32" s="37" t="s">
        <v>58</v>
      </c>
      <c r="O32" s="39">
        <v>0</v>
      </c>
      <c r="P32" s="39">
        <v>1</v>
      </c>
      <c r="Q32" s="39">
        <v>-12</v>
      </c>
      <c r="R32" s="40"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39">
        <v>30</v>
      </c>
      <c r="AD32" s="37" t="s">
        <v>58</v>
      </c>
      <c r="AE32" s="39">
        <v>0</v>
      </c>
      <c r="AF32" s="39">
        <v>2</v>
      </c>
      <c r="AG32" s="39">
        <v>-21</v>
      </c>
      <c r="AH32" s="40">
        <v>0</v>
      </c>
      <c r="AI32" s="26"/>
      <c r="AJ32" s="27"/>
      <c r="AK32" s="27"/>
      <c r="AL32" s="27"/>
      <c r="AM32" s="27"/>
      <c r="AN32" s="27"/>
      <c r="AO32" s="27"/>
      <c r="AP32" s="27"/>
      <c r="AQ32" s="27"/>
      <c r="AR32" s="26"/>
      <c r="AS32" s="27"/>
      <c r="AT32" s="27"/>
      <c r="AU32" s="27"/>
      <c r="AV32" s="27"/>
      <c r="AW32" s="27"/>
      <c r="AX32" s="27"/>
      <c r="AY32" s="26"/>
      <c r="AZ32" s="27"/>
      <c r="BA32" s="27"/>
      <c r="BB32" s="27"/>
      <c r="BC32" s="27"/>
      <c r="BD32" s="27"/>
      <c r="BE32" s="27"/>
      <c r="BF32" s="27"/>
      <c r="BG32" s="27"/>
      <c r="BH32" s="26"/>
      <c r="BI32" s="27"/>
      <c r="BJ32" s="27"/>
      <c r="BK32" s="27"/>
      <c r="BL32" s="27"/>
      <c r="BM32" s="27"/>
      <c r="BN32" s="27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</row>
    <row r="33" spans="1:96" ht="18" customHeight="1">
      <c r="A33" s="36">
        <v>31</v>
      </c>
      <c r="B33" s="37" t="s">
        <v>206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9">
        <v>31</v>
      </c>
      <c r="N33" s="37" t="s">
        <v>68</v>
      </c>
      <c r="O33" s="39">
        <v>0</v>
      </c>
      <c r="P33" s="39">
        <v>1</v>
      </c>
      <c r="Q33" s="39">
        <v>-12</v>
      </c>
      <c r="R33" s="40">
        <v>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39">
        <v>31</v>
      </c>
      <c r="AD33" s="37" t="s">
        <v>109</v>
      </c>
      <c r="AE33" s="39">
        <v>0</v>
      </c>
      <c r="AF33" s="39">
        <v>2</v>
      </c>
      <c r="AG33" s="39">
        <v>-22</v>
      </c>
      <c r="AH33" s="40">
        <v>0</v>
      </c>
      <c r="AI33" s="26"/>
      <c r="AJ33" s="27"/>
      <c r="AK33" s="27"/>
      <c r="AL33" s="27"/>
      <c r="AM33" s="27"/>
      <c r="AN33" s="27"/>
      <c r="AO33" s="27"/>
      <c r="AP33" s="27"/>
      <c r="AQ33" s="27"/>
      <c r="AR33" s="26"/>
      <c r="AS33" s="27"/>
      <c r="AT33" s="27"/>
      <c r="AU33" s="27"/>
      <c r="AV33" s="27"/>
      <c r="AW33" s="27"/>
      <c r="AX33" s="27"/>
      <c r="AY33" s="26"/>
      <c r="AZ33" s="27"/>
      <c r="BA33" s="27"/>
      <c r="BB33" s="27"/>
      <c r="BC33" s="27"/>
      <c r="BD33" s="27"/>
      <c r="BE33" s="27"/>
      <c r="BF33" s="27"/>
      <c r="BG33" s="27"/>
      <c r="BH33" s="26"/>
      <c r="BI33" s="27"/>
      <c r="BJ33" s="27"/>
      <c r="BK33" s="27"/>
      <c r="BL33" s="27"/>
      <c r="BM33" s="27"/>
      <c r="BN33" s="27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</row>
    <row r="34" spans="1:96" ht="18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</row>
  </sheetData>
  <sheetProtection password="CFE5" sheet="1" objects="1" scenarios="1"/>
  <mergeCells count="11">
    <mergeCell ref="CL11:CM11"/>
    <mergeCell ref="CO11:CR11"/>
    <mergeCell ref="CL12:CM12"/>
    <mergeCell ref="CO12:CR12"/>
    <mergeCell ref="CF1:CH1"/>
    <mergeCell ref="A1:B1"/>
    <mergeCell ref="E1:K1"/>
    <mergeCell ref="AK1:AQ1"/>
    <mergeCell ref="BA1:BG1"/>
    <mergeCell ref="BQ1:BW1"/>
    <mergeCell ref="U1:AA1"/>
  </mergeCells>
  <printOptions horizontalCentered="1" verticalCentered="1"/>
  <pageMargins left="0.4330708661417323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Q48"/>
  <sheetViews>
    <sheetView zoomScalePageLayoutView="0" workbookViewId="0" topLeftCell="CF7">
      <selection activeCell="CP16" sqref="CP16"/>
    </sheetView>
  </sheetViews>
  <sheetFormatPr defaultColWidth="9.140625" defaultRowHeight="18" customHeight="1"/>
  <cols>
    <col min="1" max="1" width="5.7109375" style="28" customWidth="1"/>
    <col min="2" max="2" width="25.7109375" style="28" customWidth="1"/>
    <col min="3" max="3" width="3.7109375" style="28" customWidth="1"/>
    <col min="4" max="4" width="25.7109375" style="28" customWidth="1"/>
    <col min="5" max="5" width="6.140625" style="28" customWidth="1"/>
    <col min="6" max="9" width="5.7109375" style="28" customWidth="1"/>
    <col min="10" max="10" width="6.140625" style="28" customWidth="1"/>
    <col min="11" max="11" width="25.7109375" style="28" customWidth="1"/>
    <col min="12" max="12" width="3.7109375" style="28" customWidth="1"/>
    <col min="13" max="13" width="5.7109375" style="28" customWidth="1"/>
    <col min="14" max="14" width="25.7109375" style="28" customWidth="1"/>
    <col min="15" max="17" width="5.7109375" style="28" customWidth="1"/>
    <col min="18" max="18" width="8.7109375" style="28" customWidth="1"/>
    <col min="19" max="19" width="3.7109375" style="28" customWidth="1"/>
    <col min="20" max="20" width="25.7109375" style="28" customWidth="1"/>
    <col min="21" max="21" width="6.140625" style="28" customWidth="1"/>
    <col min="22" max="22" width="5.8515625" style="28" customWidth="1"/>
    <col min="23" max="24" width="5.7109375" style="28" customWidth="1"/>
    <col min="25" max="25" width="6.00390625" style="28" customWidth="1"/>
    <col min="26" max="26" width="6.140625" style="28" customWidth="1"/>
    <col min="27" max="27" width="25.7109375" style="28" customWidth="1"/>
    <col min="28" max="28" width="3.7109375" style="28" customWidth="1"/>
    <col min="29" max="29" width="5.7109375" style="28" customWidth="1"/>
    <col min="30" max="30" width="25.7109375" style="28" customWidth="1"/>
    <col min="31" max="33" width="5.7109375" style="28" customWidth="1"/>
    <col min="34" max="34" width="8.7109375" style="28" customWidth="1"/>
    <col min="35" max="35" width="3.7109375" style="28" customWidth="1"/>
    <col min="36" max="36" width="25.7109375" style="28" customWidth="1"/>
    <col min="37" max="38" width="6.140625" style="28" customWidth="1"/>
    <col min="39" max="40" width="5.7109375" style="28" customWidth="1"/>
    <col min="41" max="41" width="6.421875" style="28" customWidth="1"/>
    <col min="42" max="42" width="6.140625" style="28" customWidth="1"/>
    <col min="43" max="43" width="25.7109375" style="28" customWidth="1"/>
    <col min="44" max="44" width="3.7109375" style="28" customWidth="1"/>
    <col min="45" max="45" width="5.7109375" style="28" customWidth="1"/>
    <col min="46" max="46" width="25.7109375" style="28" customWidth="1"/>
    <col min="47" max="49" width="5.7109375" style="28" customWidth="1"/>
    <col min="50" max="50" width="8.7109375" style="28" customWidth="1"/>
    <col min="51" max="51" width="3.7109375" style="28" customWidth="1"/>
    <col min="52" max="52" width="25.7109375" style="28" customWidth="1"/>
    <col min="53" max="54" width="6.140625" style="28" customWidth="1"/>
    <col min="55" max="56" width="5.7109375" style="28" customWidth="1"/>
    <col min="57" max="57" width="6.00390625" style="28" customWidth="1"/>
    <col min="58" max="58" width="6.140625" style="28" customWidth="1"/>
    <col min="59" max="59" width="25.7109375" style="28" customWidth="1"/>
    <col min="60" max="60" width="3.7109375" style="28" customWidth="1"/>
    <col min="61" max="61" width="5.7109375" style="28" customWidth="1"/>
    <col min="62" max="62" width="25.7109375" style="28" customWidth="1"/>
    <col min="63" max="65" width="5.7109375" style="28" customWidth="1"/>
    <col min="66" max="66" width="8.7109375" style="28" customWidth="1"/>
    <col min="67" max="67" width="3.7109375" style="28" customWidth="1"/>
    <col min="68" max="68" width="25.7109375" style="28" customWidth="1"/>
    <col min="69" max="70" width="6.140625" style="28" customWidth="1"/>
    <col min="71" max="72" width="5.7109375" style="28" customWidth="1"/>
    <col min="73" max="73" width="6.421875" style="28" customWidth="1"/>
    <col min="74" max="74" width="6.140625" style="28" customWidth="1"/>
    <col min="75" max="75" width="25.7109375" style="28" customWidth="1"/>
    <col min="76" max="76" width="3.7109375" style="28" customWidth="1"/>
    <col min="77" max="77" width="5.7109375" style="28" customWidth="1"/>
    <col min="78" max="78" width="25.7109375" style="28" customWidth="1"/>
    <col min="79" max="81" width="5.7109375" style="28" customWidth="1"/>
    <col min="82" max="82" width="8.7109375" style="28" customWidth="1"/>
    <col min="83" max="83" width="4.00390625" style="28" customWidth="1"/>
    <col min="84" max="84" width="5.00390625" style="28" customWidth="1"/>
    <col min="85" max="85" width="23.28125" style="28" customWidth="1"/>
    <col min="86" max="86" width="5.140625" style="28" customWidth="1"/>
    <col min="87" max="87" width="17.57421875" style="28" customWidth="1"/>
    <col min="88" max="88" width="4.00390625" style="28" customWidth="1"/>
    <col min="89" max="89" width="18.00390625" style="28" customWidth="1"/>
    <col min="90" max="90" width="4.140625" style="28" customWidth="1"/>
    <col min="91" max="91" width="15.7109375" style="28" customWidth="1"/>
    <col min="92" max="92" width="12.7109375" style="28" customWidth="1"/>
    <col min="93" max="93" width="4.7109375" style="28" customWidth="1"/>
    <col min="94" max="94" width="25.7109375" style="28" customWidth="1"/>
    <col min="95" max="95" width="21.8515625" style="28" customWidth="1"/>
    <col min="96" max="16384" width="9.140625" style="28" customWidth="1"/>
  </cols>
  <sheetData>
    <row r="1" spans="1:95" ht="18" customHeight="1">
      <c r="A1" s="129" t="s">
        <v>4</v>
      </c>
      <c r="B1" s="129"/>
      <c r="C1" s="20"/>
      <c r="D1" s="21" t="s">
        <v>5</v>
      </c>
      <c r="E1" s="129" t="s">
        <v>19</v>
      </c>
      <c r="F1" s="129"/>
      <c r="G1" s="129"/>
      <c r="H1" s="129"/>
      <c r="I1" s="129"/>
      <c r="J1" s="129"/>
      <c r="K1" s="129"/>
      <c r="L1" s="22"/>
      <c r="M1" s="23"/>
      <c r="N1" s="24" t="s">
        <v>8</v>
      </c>
      <c r="O1" s="23"/>
      <c r="P1" s="23"/>
      <c r="Q1" s="23"/>
      <c r="R1" s="23"/>
      <c r="S1" s="25"/>
      <c r="T1" s="21" t="s">
        <v>7</v>
      </c>
      <c r="U1" s="129" t="s">
        <v>19</v>
      </c>
      <c r="V1" s="129"/>
      <c r="W1" s="129"/>
      <c r="X1" s="129"/>
      <c r="Y1" s="129"/>
      <c r="Z1" s="129"/>
      <c r="AA1" s="129"/>
      <c r="AB1" s="26"/>
      <c r="AC1" s="23"/>
      <c r="AD1" s="24" t="s">
        <v>9</v>
      </c>
      <c r="AE1" s="23"/>
      <c r="AF1" s="23"/>
      <c r="AG1" s="23"/>
      <c r="AH1" s="23"/>
      <c r="AI1" s="20"/>
      <c r="AJ1" s="44" t="s">
        <v>10</v>
      </c>
      <c r="AK1" s="143" t="s">
        <v>19</v>
      </c>
      <c r="AL1" s="143"/>
      <c r="AM1" s="143"/>
      <c r="AN1" s="143"/>
      <c r="AO1" s="143"/>
      <c r="AP1" s="143"/>
      <c r="AQ1" s="143"/>
      <c r="AR1" s="20"/>
      <c r="AS1" s="23"/>
      <c r="AT1" s="24" t="s">
        <v>11</v>
      </c>
      <c r="AU1" s="23"/>
      <c r="AV1" s="23"/>
      <c r="AW1" s="23"/>
      <c r="AX1" s="23"/>
      <c r="AY1" s="20"/>
      <c r="AZ1" s="21" t="s">
        <v>12</v>
      </c>
      <c r="BA1" s="129" t="s">
        <v>19</v>
      </c>
      <c r="BB1" s="129"/>
      <c r="BC1" s="129"/>
      <c r="BD1" s="129"/>
      <c r="BE1" s="129"/>
      <c r="BF1" s="129"/>
      <c r="BG1" s="129"/>
      <c r="BH1" s="20"/>
      <c r="BI1" s="23"/>
      <c r="BJ1" s="24" t="s">
        <v>13</v>
      </c>
      <c r="BK1" s="23"/>
      <c r="BL1" s="23"/>
      <c r="BM1" s="23"/>
      <c r="BN1" s="23"/>
      <c r="BO1" s="20"/>
      <c r="BP1" s="21" t="s">
        <v>14</v>
      </c>
      <c r="BQ1" s="129" t="s">
        <v>19</v>
      </c>
      <c r="BR1" s="129"/>
      <c r="BS1" s="129"/>
      <c r="BT1" s="129"/>
      <c r="BU1" s="129"/>
      <c r="BV1" s="129"/>
      <c r="BW1" s="129"/>
      <c r="BX1" s="20"/>
      <c r="BY1" s="23"/>
      <c r="BZ1" s="24" t="s">
        <v>15</v>
      </c>
      <c r="CA1" s="23"/>
      <c r="CB1" s="23"/>
      <c r="CC1" s="23"/>
      <c r="CD1" s="23"/>
      <c r="CE1" s="27"/>
      <c r="CF1" s="138" t="s">
        <v>284</v>
      </c>
      <c r="CG1" s="138"/>
      <c r="CH1" s="138"/>
      <c r="CI1" s="27"/>
      <c r="CJ1" s="27"/>
      <c r="CK1" s="27"/>
      <c r="CL1" s="27"/>
      <c r="CM1" s="27"/>
      <c r="CN1" s="27"/>
      <c r="CO1" s="27"/>
      <c r="CP1" s="27"/>
      <c r="CQ1" s="27"/>
    </row>
    <row r="2" spans="1:95" ht="28.5" customHeight="1">
      <c r="A2" s="29" t="s">
        <v>3</v>
      </c>
      <c r="B2" s="29" t="s">
        <v>0</v>
      </c>
      <c r="C2" s="30"/>
      <c r="D2" s="31" t="s">
        <v>1</v>
      </c>
      <c r="E2" s="29" t="s">
        <v>30</v>
      </c>
      <c r="F2" s="29" t="s">
        <v>17</v>
      </c>
      <c r="G2" s="29" t="s">
        <v>27</v>
      </c>
      <c r="H2" s="29" t="s">
        <v>27</v>
      </c>
      <c r="I2" s="29" t="s">
        <v>17</v>
      </c>
      <c r="J2" s="29" t="s">
        <v>30</v>
      </c>
      <c r="K2" s="32" t="s">
        <v>2</v>
      </c>
      <c r="L2" s="33"/>
      <c r="M2" s="34" t="s">
        <v>3</v>
      </c>
      <c r="N2" s="32" t="s">
        <v>0</v>
      </c>
      <c r="O2" s="34" t="s">
        <v>28</v>
      </c>
      <c r="P2" s="34" t="s">
        <v>29</v>
      </c>
      <c r="Q2" s="34" t="s">
        <v>18</v>
      </c>
      <c r="R2" s="35" t="s">
        <v>6</v>
      </c>
      <c r="S2" s="26"/>
      <c r="T2" s="31" t="s">
        <v>1</v>
      </c>
      <c r="U2" s="29" t="s">
        <v>30</v>
      </c>
      <c r="V2" s="29" t="s">
        <v>17</v>
      </c>
      <c r="W2" s="29" t="s">
        <v>27</v>
      </c>
      <c r="X2" s="29" t="s">
        <v>27</v>
      </c>
      <c r="Y2" s="29" t="s">
        <v>17</v>
      </c>
      <c r="Z2" s="29" t="s">
        <v>30</v>
      </c>
      <c r="AA2" s="32" t="s">
        <v>2</v>
      </c>
      <c r="AB2" s="26"/>
      <c r="AC2" s="34" t="s">
        <v>3</v>
      </c>
      <c r="AD2" s="32" t="s">
        <v>0</v>
      </c>
      <c r="AE2" s="34" t="s">
        <v>28</v>
      </c>
      <c r="AF2" s="34" t="s">
        <v>29</v>
      </c>
      <c r="AG2" s="34" t="s">
        <v>18</v>
      </c>
      <c r="AH2" s="35" t="s">
        <v>6</v>
      </c>
      <c r="AI2" s="30"/>
      <c r="AJ2" s="46" t="s">
        <v>1</v>
      </c>
      <c r="AK2" s="29" t="s">
        <v>30</v>
      </c>
      <c r="AL2" s="29" t="s">
        <v>17</v>
      </c>
      <c r="AM2" s="29" t="s">
        <v>27</v>
      </c>
      <c r="AN2" s="29" t="s">
        <v>27</v>
      </c>
      <c r="AO2" s="29" t="s">
        <v>17</v>
      </c>
      <c r="AP2" s="29" t="s">
        <v>30</v>
      </c>
      <c r="AQ2" s="45" t="s">
        <v>2</v>
      </c>
      <c r="AR2" s="30"/>
      <c r="AS2" s="34" t="s">
        <v>3</v>
      </c>
      <c r="AT2" s="32" t="s">
        <v>0</v>
      </c>
      <c r="AU2" s="34" t="s">
        <v>28</v>
      </c>
      <c r="AV2" s="34" t="s">
        <v>29</v>
      </c>
      <c r="AW2" s="34" t="s">
        <v>18</v>
      </c>
      <c r="AX2" s="35" t="s">
        <v>6</v>
      </c>
      <c r="AY2" s="30"/>
      <c r="AZ2" s="31" t="s">
        <v>1</v>
      </c>
      <c r="BA2" s="29" t="s">
        <v>30</v>
      </c>
      <c r="BB2" s="29" t="s">
        <v>17</v>
      </c>
      <c r="BC2" s="29" t="s">
        <v>27</v>
      </c>
      <c r="BD2" s="29" t="s">
        <v>27</v>
      </c>
      <c r="BE2" s="29" t="s">
        <v>17</v>
      </c>
      <c r="BF2" s="29" t="s">
        <v>30</v>
      </c>
      <c r="BG2" s="32" t="s">
        <v>2</v>
      </c>
      <c r="BH2" s="30"/>
      <c r="BI2" s="34" t="s">
        <v>3</v>
      </c>
      <c r="BJ2" s="32" t="s">
        <v>0</v>
      </c>
      <c r="BK2" s="34" t="s">
        <v>28</v>
      </c>
      <c r="BL2" s="34" t="s">
        <v>29</v>
      </c>
      <c r="BM2" s="34" t="s">
        <v>18</v>
      </c>
      <c r="BN2" s="35" t="s">
        <v>6</v>
      </c>
      <c r="BO2" s="30"/>
      <c r="BP2" s="31" t="s">
        <v>1</v>
      </c>
      <c r="BQ2" s="29" t="s">
        <v>30</v>
      </c>
      <c r="BR2" s="29" t="s">
        <v>17</v>
      </c>
      <c r="BS2" s="29" t="s">
        <v>27</v>
      </c>
      <c r="BT2" s="29" t="s">
        <v>27</v>
      </c>
      <c r="BU2" s="29" t="s">
        <v>17</v>
      </c>
      <c r="BV2" s="29" t="s">
        <v>30</v>
      </c>
      <c r="BW2" s="32" t="s">
        <v>2</v>
      </c>
      <c r="BX2" s="30"/>
      <c r="BY2" s="34" t="s">
        <v>3</v>
      </c>
      <c r="BZ2" s="32" t="s">
        <v>0</v>
      </c>
      <c r="CA2" s="34" t="s">
        <v>28</v>
      </c>
      <c r="CB2" s="34" t="s">
        <v>29</v>
      </c>
      <c r="CC2" s="34" t="s">
        <v>18</v>
      </c>
      <c r="CD2" s="35" t="s">
        <v>6</v>
      </c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</row>
    <row r="3" spans="1:95" ht="18" customHeight="1">
      <c r="A3" s="36">
        <v>1</v>
      </c>
      <c r="B3" s="41" t="s">
        <v>189</v>
      </c>
      <c r="C3" s="27"/>
      <c r="D3" s="1" t="str">
        <f>B3</f>
        <v>TAYFUN ARIK</v>
      </c>
      <c r="E3" s="36">
        <v>13</v>
      </c>
      <c r="F3" s="17">
        <f>SUM(E3-J3)</f>
        <v>12</v>
      </c>
      <c r="G3" s="18">
        <f>IF(E3&gt;J3,1,0)</f>
        <v>1</v>
      </c>
      <c r="H3" s="18">
        <f>IF(J3&gt;E3,1,0)</f>
        <v>0</v>
      </c>
      <c r="I3" s="19">
        <f>SUM(J3-E3)</f>
        <v>-12</v>
      </c>
      <c r="J3" s="38">
        <v>1</v>
      </c>
      <c r="K3" s="2" t="str">
        <f>B4</f>
        <v>EMİNE KABAKÇIOĞLU</v>
      </c>
      <c r="L3" s="33"/>
      <c r="M3" s="39">
        <v>1</v>
      </c>
      <c r="N3" s="41" t="s">
        <v>189</v>
      </c>
      <c r="O3" s="39">
        <v>1</v>
      </c>
      <c r="P3" s="39">
        <v>0</v>
      </c>
      <c r="Q3" s="39">
        <v>12</v>
      </c>
      <c r="R3" s="40">
        <v>1</v>
      </c>
      <c r="S3" s="26"/>
      <c r="T3" s="1" t="str">
        <f>N3</f>
        <v>TAYFUN ARIK</v>
      </c>
      <c r="U3" s="36">
        <v>13</v>
      </c>
      <c r="V3" s="17">
        <f>SUM(U3-Z3)</f>
        <v>4</v>
      </c>
      <c r="W3" s="18">
        <f>IF(U3&gt;Z3,1,0)</f>
        <v>1</v>
      </c>
      <c r="X3" s="18">
        <f>IF(Z3&gt;U3,1,0)</f>
        <v>0</v>
      </c>
      <c r="Y3" s="19">
        <f>SUM(Z3-U3)</f>
        <v>-4</v>
      </c>
      <c r="Z3" s="38">
        <v>9</v>
      </c>
      <c r="AA3" s="2" t="str">
        <f>N4</f>
        <v>FURKAN ULU</v>
      </c>
      <c r="AB3" s="26"/>
      <c r="AC3" s="39">
        <v>1</v>
      </c>
      <c r="AD3" s="37" t="s">
        <v>202</v>
      </c>
      <c r="AE3" s="39">
        <v>2</v>
      </c>
      <c r="AF3" s="39">
        <v>0</v>
      </c>
      <c r="AG3" s="39">
        <v>17</v>
      </c>
      <c r="AH3" s="40">
        <v>2</v>
      </c>
      <c r="AI3" s="27"/>
      <c r="AJ3" s="1" t="str">
        <f>AD3</f>
        <v>HÜSEYİN ÇAKIR</v>
      </c>
      <c r="AK3" s="36">
        <v>11</v>
      </c>
      <c r="AL3" s="17">
        <f>SUM(AK3-AP3)</f>
        <v>-2</v>
      </c>
      <c r="AM3" s="18">
        <f>IF(AK3&gt;AP3,1,0)</f>
        <v>0</v>
      </c>
      <c r="AN3" s="18">
        <f>IF(AP3&gt;AK3,1,0)</f>
        <v>1</v>
      </c>
      <c r="AO3" s="19">
        <f>SUM(AP3-AK3)</f>
        <v>2</v>
      </c>
      <c r="AP3" s="38">
        <v>13</v>
      </c>
      <c r="AQ3" s="2" t="str">
        <f>AD4</f>
        <v>TAYFUN ARIK</v>
      </c>
      <c r="AR3" s="27"/>
      <c r="AS3" s="39">
        <v>1</v>
      </c>
      <c r="AT3" s="41" t="s">
        <v>185</v>
      </c>
      <c r="AU3" s="39">
        <v>3</v>
      </c>
      <c r="AV3" s="39">
        <v>0</v>
      </c>
      <c r="AW3" s="39">
        <v>24</v>
      </c>
      <c r="AX3" s="40">
        <v>3</v>
      </c>
      <c r="AY3" s="27"/>
      <c r="AZ3" s="1" t="str">
        <f>AT3</f>
        <v>ADEM KESKİN</v>
      </c>
      <c r="BA3" s="3">
        <v>6</v>
      </c>
      <c r="BB3" s="17">
        <f>SUM(BA3-BF3)</f>
        <v>-7</v>
      </c>
      <c r="BC3" s="18">
        <f>IF(BA3&gt;BF3,1,0)</f>
        <v>0</v>
      </c>
      <c r="BD3" s="18">
        <f>IF(BF3&gt;BA3,1,0)</f>
        <v>1</v>
      </c>
      <c r="BE3" s="19">
        <f>SUM(BF3-BA3)</f>
        <v>7</v>
      </c>
      <c r="BF3" s="38">
        <v>13</v>
      </c>
      <c r="BG3" s="2" t="str">
        <f>AT4</f>
        <v>AHMET MUSA</v>
      </c>
      <c r="BH3" s="27"/>
      <c r="BI3" s="39">
        <v>1</v>
      </c>
      <c r="BJ3" s="41" t="s">
        <v>189</v>
      </c>
      <c r="BK3" s="39">
        <v>4</v>
      </c>
      <c r="BL3" s="39">
        <v>0</v>
      </c>
      <c r="BM3" s="39">
        <v>30</v>
      </c>
      <c r="BN3" s="40">
        <v>4</v>
      </c>
      <c r="BO3" s="27"/>
      <c r="BP3" s="1" t="str">
        <f>BJ3</f>
        <v>TAYFUN ARIK</v>
      </c>
      <c r="BQ3" s="36">
        <v>11</v>
      </c>
      <c r="BR3" s="17">
        <f>SUM(BQ3-BV3)</f>
        <v>-2</v>
      </c>
      <c r="BS3" s="18">
        <f>IF(BQ3&gt;BV3,1,0)</f>
        <v>0</v>
      </c>
      <c r="BT3" s="18">
        <f>IF(BV3&gt;BQ3,1,0)</f>
        <v>1</v>
      </c>
      <c r="BU3" s="19">
        <f>SUM(BV3-BQ3)</f>
        <v>2</v>
      </c>
      <c r="BV3" s="38">
        <v>13</v>
      </c>
      <c r="BW3" s="2" t="str">
        <f>BJ4</f>
        <v>AHMET MUSA</v>
      </c>
      <c r="BX3" s="27"/>
      <c r="BY3" s="39">
        <v>1</v>
      </c>
      <c r="BZ3" s="41" t="s">
        <v>188</v>
      </c>
      <c r="CA3" s="39">
        <v>5</v>
      </c>
      <c r="CB3" s="39">
        <v>0</v>
      </c>
      <c r="CC3" s="39">
        <v>31</v>
      </c>
      <c r="CD3" s="40">
        <v>5</v>
      </c>
      <c r="CE3" s="27"/>
      <c r="CF3" s="55">
        <v>1</v>
      </c>
      <c r="CG3" s="41" t="s">
        <v>188</v>
      </c>
      <c r="CH3" s="94">
        <v>13</v>
      </c>
      <c r="CI3" s="27"/>
      <c r="CJ3" s="27"/>
      <c r="CK3" s="27"/>
      <c r="CL3" s="27"/>
      <c r="CM3" s="27"/>
      <c r="CN3" s="27"/>
      <c r="CO3" s="27"/>
      <c r="CP3" s="27"/>
      <c r="CQ3" s="27"/>
    </row>
    <row r="4" spans="1:95" ht="18" customHeight="1">
      <c r="A4" s="36">
        <v>2</v>
      </c>
      <c r="B4" s="41" t="s">
        <v>71</v>
      </c>
      <c r="C4" s="27"/>
      <c r="D4" s="1" t="str">
        <f>B5</f>
        <v>KERİM KADER</v>
      </c>
      <c r="E4" s="36">
        <v>6</v>
      </c>
      <c r="F4" s="17">
        <f aca="true" t="shared" si="0" ref="F4:F25">SUM(E4-J4)</f>
        <v>-7</v>
      </c>
      <c r="G4" s="18">
        <f aca="true" t="shared" si="1" ref="G4:G25">IF(E4&gt;J4,1,0)</f>
        <v>0</v>
      </c>
      <c r="H4" s="18">
        <f aca="true" t="shared" si="2" ref="H4:H25">IF(J4&gt;E4,1,0)</f>
        <v>1</v>
      </c>
      <c r="I4" s="19">
        <f aca="true" t="shared" si="3" ref="I4:I25">SUM(J4-E4)</f>
        <v>7</v>
      </c>
      <c r="J4" s="38">
        <v>13</v>
      </c>
      <c r="K4" s="2" t="str">
        <f>B6</f>
        <v>MERVE KAYA</v>
      </c>
      <c r="L4" s="33"/>
      <c r="M4" s="39">
        <v>2</v>
      </c>
      <c r="N4" s="41" t="s">
        <v>190</v>
      </c>
      <c r="O4" s="39">
        <v>1</v>
      </c>
      <c r="P4" s="39">
        <v>0</v>
      </c>
      <c r="Q4" s="39">
        <v>11</v>
      </c>
      <c r="R4" s="40">
        <v>1</v>
      </c>
      <c r="S4" s="26"/>
      <c r="T4" s="1" t="str">
        <f>N5</f>
        <v>ABDULKADİR TÜZEM</v>
      </c>
      <c r="U4" s="36">
        <v>13</v>
      </c>
      <c r="V4" s="17">
        <f aca="true" t="shared" si="4" ref="V4:V25">SUM(U4-Z4)</f>
        <v>2</v>
      </c>
      <c r="W4" s="18">
        <f aca="true" t="shared" si="5" ref="W4:W25">IF(U4&gt;Z4,1,0)</f>
        <v>1</v>
      </c>
      <c r="X4" s="18">
        <f aca="true" t="shared" si="6" ref="X4:X25">IF(Z4&gt;U4,1,0)</f>
        <v>0</v>
      </c>
      <c r="Y4" s="19">
        <f aca="true" t="shared" si="7" ref="Y4:Y25">SUM(Z4-U4)</f>
        <v>-2</v>
      </c>
      <c r="Z4" s="38">
        <v>11</v>
      </c>
      <c r="AA4" s="2" t="str">
        <f>N6</f>
        <v>CANSUNUR IŞILDAK</v>
      </c>
      <c r="AB4" s="26"/>
      <c r="AC4" s="39">
        <v>2</v>
      </c>
      <c r="AD4" s="41" t="s">
        <v>189</v>
      </c>
      <c r="AE4" s="39">
        <v>2</v>
      </c>
      <c r="AF4" s="39">
        <v>0</v>
      </c>
      <c r="AG4" s="39">
        <v>16</v>
      </c>
      <c r="AH4" s="40">
        <v>2</v>
      </c>
      <c r="AI4" s="27"/>
      <c r="AJ4" s="1" t="str">
        <f>AD5</f>
        <v>EDA SAYAK</v>
      </c>
      <c r="AK4" s="36">
        <v>2</v>
      </c>
      <c r="AL4" s="17">
        <f aca="true" t="shared" si="8" ref="AL4:AL25">SUM(AK4-AP4)</f>
        <v>-11</v>
      </c>
      <c r="AM4" s="18">
        <f aca="true" t="shared" si="9" ref="AM4:AM25">IF(AK4&gt;AP4,1,0)</f>
        <v>0</v>
      </c>
      <c r="AN4" s="18">
        <f aca="true" t="shared" si="10" ref="AN4:AN25">IF(AP4&gt;AK4,1,0)</f>
        <v>1</v>
      </c>
      <c r="AO4" s="19">
        <f aca="true" t="shared" si="11" ref="AO4:AO25">SUM(AP4-AK4)</f>
        <v>11</v>
      </c>
      <c r="AP4" s="38">
        <v>13</v>
      </c>
      <c r="AQ4" s="2" t="str">
        <f>AD6</f>
        <v>ADEM KESKİN</v>
      </c>
      <c r="AR4" s="27"/>
      <c r="AS4" s="39">
        <v>2</v>
      </c>
      <c r="AT4" s="41" t="s">
        <v>188</v>
      </c>
      <c r="AU4" s="39">
        <v>3</v>
      </c>
      <c r="AV4" s="39">
        <v>0</v>
      </c>
      <c r="AW4" s="39">
        <v>22</v>
      </c>
      <c r="AX4" s="40">
        <v>3</v>
      </c>
      <c r="AY4" s="27"/>
      <c r="AZ4" s="1" t="str">
        <f>AT5</f>
        <v>ABDULLAH FURKAN ALTUN</v>
      </c>
      <c r="BA4" s="3">
        <v>7</v>
      </c>
      <c r="BB4" s="17">
        <f aca="true" t="shared" si="12" ref="BB4:BB22">SUM(BA4-BF4)</f>
        <v>-6</v>
      </c>
      <c r="BC4" s="18">
        <f aca="true" t="shared" si="13" ref="BC4:BC22">IF(BA4&gt;BF4,1,0)</f>
        <v>0</v>
      </c>
      <c r="BD4" s="18">
        <f aca="true" t="shared" si="14" ref="BD4:BD22">IF(BF4&gt;BA4,1,0)</f>
        <v>1</v>
      </c>
      <c r="BE4" s="19">
        <f aca="true" t="shared" si="15" ref="BE4:BE22">SUM(BF4-BA4)</f>
        <v>6</v>
      </c>
      <c r="BF4" s="38">
        <v>13</v>
      </c>
      <c r="BG4" s="2" t="str">
        <f>AT6</f>
        <v>İNCİ ECE ÖZTÜRK</v>
      </c>
      <c r="BH4" s="27"/>
      <c r="BI4" s="39">
        <v>2</v>
      </c>
      <c r="BJ4" s="41" t="s">
        <v>188</v>
      </c>
      <c r="BK4" s="39">
        <v>4</v>
      </c>
      <c r="BL4" s="39">
        <v>0</v>
      </c>
      <c r="BM4" s="39">
        <v>29</v>
      </c>
      <c r="BN4" s="40">
        <v>4</v>
      </c>
      <c r="BO4" s="27"/>
      <c r="BP4" s="1" t="str">
        <f>BJ5</f>
        <v>İNCİ ECE ÖZTÜRK</v>
      </c>
      <c r="BQ4" s="36">
        <v>12</v>
      </c>
      <c r="BR4" s="17">
        <f aca="true" t="shared" si="16" ref="BR4:BR22">SUM(BQ4-BV4)</f>
        <v>-1</v>
      </c>
      <c r="BS4" s="18">
        <f aca="true" t="shared" si="17" ref="BS4:BS22">IF(BQ4&gt;BV4,1,0)</f>
        <v>0</v>
      </c>
      <c r="BT4" s="18">
        <f aca="true" t="shared" si="18" ref="BT4:BT22">IF(BV4&gt;BQ4,1,0)</f>
        <v>1</v>
      </c>
      <c r="BU4" s="19">
        <f aca="true" t="shared" si="19" ref="BU4:BU22">SUM(BV4-BQ4)</f>
        <v>1</v>
      </c>
      <c r="BV4" s="38">
        <v>13</v>
      </c>
      <c r="BW4" s="2" t="str">
        <f>BJ6</f>
        <v>FURKAN ULU</v>
      </c>
      <c r="BX4" s="27"/>
      <c r="BY4" s="39">
        <v>2</v>
      </c>
      <c r="BZ4" s="41" t="s">
        <v>189</v>
      </c>
      <c r="CA4" s="39">
        <v>4</v>
      </c>
      <c r="CB4" s="39">
        <v>1</v>
      </c>
      <c r="CC4" s="39">
        <v>28</v>
      </c>
      <c r="CD4" s="40">
        <v>4</v>
      </c>
      <c r="CE4" s="27"/>
      <c r="CF4" s="56"/>
      <c r="CG4" s="27"/>
      <c r="CH4" s="95"/>
      <c r="CI4" s="41" t="str">
        <f>IF(CH3&gt;CH5,CG3,CG5)</f>
        <v>AHMET MUSA</v>
      </c>
      <c r="CJ4" s="92">
        <v>13</v>
      </c>
      <c r="CK4" s="27"/>
      <c r="CL4" s="27"/>
      <c r="CM4" s="27"/>
      <c r="CN4" s="27"/>
      <c r="CO4" s="27"/>
      <c r="CP4" s="27"/>
      <c r="CQ4" s="27"/>
    </row>
    <row r="5" spans="1:95" ht="18" customHeight="1">
      <c r="A5" s="36">
        <v>3</v>
      </c>
      <c r="B5" s="37" t="s">
        <v>205</v>
      </c>
      <c r="C5" s="27"/>
      <c r="D5" s="1" t="str">
        <f>B7</f>
        <v>HÜSEYİN ÇATLAKCAN</v>
      </c>
      <c r="E5" s="36">
        <v>12</v>
      </c>
      <c r="F5" s="17">
        <f t="shared" si="0"/>
        <v>-1</v>
      </c>
      <c r="G5" s="18">
        <f t="shared" si="1"/>
        <v>0</v>
      </c>
      <c r="H5" s="18">
        <f t="shared" si="2"/>
        <v>1</v>
      </c>
      <c r="I5" s="19">
        <f t="shared" si="3"/>
        <v>1</v>
      </c>
      <c r="J5" s="38">
        <v>13</v>
      </c>
      <c r="K5" s="2" t="str">
        <f>B8</f>
        <v>AHMET MUSA</v>
      </c>
      <c r="L5" s="33"/>
      <c r="M5" s="39">
        <v>3</v>
      </c>
      <c r="N5" s="41" t="s">
        <v>187</v>
      </c>
      <c r="O5" s="39">
        <v>1</v>
      </c>
      <c r="P5" s="39">
        <v>0</v>
      </c>
      <c r="Q5" s="39">
        <v>10</v>
      </c>
      <c r="R5" s="40">
        <v>1</v>
      </c>
      <c r="S5" s="26"/>
      <c r="T5" s="1" t="str">
        <f>N7</f>
        <v>GÖKTUĞ TEPECİK</v>
      </c>
      <c r="U5" s="36">
        <v>9</v>
      </c>
      <c r="V5" s="17">
        <f t="shared" si="4"/>
        <v>-4</v>
      </c>
      <c r="W5" s="18">
        <f t="shared" si="5"/>
        <v>0</v>
      </c>
      <c r="X5" s="18">
        <f t="shared" si="6"/>
        <v>1</v>
      </c>
      <c r="Y5" s="19">
        <f t="shared" si="7"/>
        <v>4</v>
      </c>
      <c r="Z5" s="38">
        <v>13</v>
      </c>
      <c r="AA5" s="2" t="str">
        <f>N8</f>
        <v>ADEM KESKİN</v>
      </c>
      <c r="AB5" s="26"/>
      <c r="AC5" s="39">
        <v>3</v>
      </c>
      <c r="AD5" s="41" t="s">
        <v>171</v>
      </c>
      <c r="AE5" s="39">
        <v>2</v>
      </c>
      <c r="AF5" s="39">
        <v>0</v>
      </c>
      <c r="AG5" s="39">
        <v>14</v>
      </c>
      <c r="AH5" s="40">
        <v>2</v>
      </c>
      <c r="AI5" s="27"/>
      <c r="AJ5" s="1" t="str">
        <f>AD7</f>
        <v>ABDULKADİR TÜZEM</v>
      </c>
      <c r="AK5" s="36">
        <v>5</v>
      </c>
      <c r="AL5" s="17">
        <f t="shared" si="8"/>
        <v>-8</v>
      </c>
      <c r="AM5" s="18">
        <f t="shared" si="9"/>
        <v>0</v>
      </c>
      <c r="AN5" s="18">
        <f t="shared" si="10"/>
        <v>1</v>
      </c>
      <c r="AO5" s="19">
        <f t="shared" si="11"/>
        <v>8</v>
      </c>
      <c r="AP5" s="38">
        <v>13</v>
      </c>
      <c r="AQ5" s="2" t="str">
        <f>AD8</f>
        <v>ABDULLAH FURKAN ALTUN</v>
      </c>
      <c r="AR5" s="27"/>
      <c r="AS5" s="39">
        <v>3</v>
      </c>
      <c r="AT5" s="41" t="s">
        <v>178</v>
      </c>
      <c r="AU5" s="39">
        <v>3</v>
      </c>
      <c r="AV5" s="39">
        <v>0</v>
      </c>
      <c r="AW5" s="39">
        <v>20</v>
      </c>
      <c r="AX5" s="40">
        <v>3</v>
      </c>
      <c r="AY5" s="27"/>
      <c r="AZ5" s="1" t="str">
        <f>AT7</f>
        <v>ZEHRA KADİR</v>
      </c>
      <c r="BA5" s="3">
        <v>1</v>
      </c>
      <c r="BB5" s="17">
        <f t="shared" si="12"/>
        <v>-12</v>
      </c>
      <c r="BC5" s="18">
        <f t="shared" si="13"/>
        <v>0</v>
      </c>
      <c r="BD5" s="18">
        <f t="shared" si="14"/>
        <v>1</v>
      </c>
      <c r="BE5" s="19">
        <f t="shared" si="15"/>
        <v>12</v>
      </c>
      <c r="BF5" s="38">
        <v>13</v>
      </c>
      <c r="BG5" s="2" t="str">
        <f>AT8</f>
        <v>TAYFUN ARIK</v>
      </c>
      <c r="BH5" s="27"/>
      <c r="BI5" s="39">
        <v>3</v>
      </c>
      <c r="BJ5" s="41" t="s">
        <v>192</v>
      </c>
      <c r="BK5" s="39">
        <v>4</v>
      </c>
      <c r="BL5" s="39">
        <v>0</v>
      </c>
      <c r="BM5" s="39">
        <v>24</v>
      </c>
      <c r="BN5" s="40">
        <v>4</v>
      </c>
      <c r="BO5" s="27"/>
      <c r="BP5" s="1" t="str">
        <f>BJ7</f>
        <v>ADEM KESKİN</v>
      </c>
      <c r="BQ5" s="36">
        <v>8</v>
      </c>
      <c r="BR5" s="17">
        <f t="shared" si="16"/>
        <v>-5</v>
      </c>
      <c r="BS5" s="18">
        <f t="shared" si="17"/>
        <v>0</v>
      </c>
      <c r="BT5" s="18">
        <f t="shared" si="18"/>
        <v>1</v>
      </c>
      <c r="BU5" s="19">
        <f t="shared" si="19"/>
        <v>5</v>
      </c>
      <c r="BV5" s="38">
        <v>13</v>
      </c>
      <c r="BW5" s="2" t="str">
        <f>BJ8</f>
        <v>ABDULLAH FURKAN ALTUN</v>
      </c>
      <c r="BX5" s="27"/>
      <c r="BY5" s="39">
        <v>3</v>
      </c>
      <c r="BZ5" s="41" t="s">
        <v>190</v>
      </c>
      <c r="CA5" s="39">
        <v>4</v>
      </c>
      <c r="CB5" s="39">
        <v>1</v>
      </c>
      <c r="CC5" s="39">
        <v>28</v>
      </c>
      <c r="CD5" s="40">
        <v>4</v>
      </c>
      <c r="CE5" s="27"/>
      <c r="CF5" s="55">
        <v>8</v>
      </c>
      <c r="CG5" s="41" t="s">
        <v>187</v>
      </c>
      <c r="CH5" s="94">
        <v>10</v>
      </c>
      <c r="CI5" s="50"/>
      <c r="CJ5" s="93"/>
      <c r="CK5" s="48"/>
      <c r="CL5" s="48"/>
      <c r="CM5" s="48"/>
      <c r="CN5" s="41" t="str">
        <f>IF(CJ4&gt;CJ9,CI4,CI9)</f>
        <v>AHMET MUSA</v>
      </c>
      <c r="CO5" s="92">
        <v>13</v>
      </c>
      <c r="CP5" s="27"/>
      <c r="CQ5" s="27"/>
    </row>
    <row r="6" spans="1:95" ht="18" customHeight="1">
      <c r="A6" s="36">
        <v>4</v>
      </c>
      <c r="B6" s="37" t="s">
        <v>61</v>
      </c>
      <c r="C6" s="27"/>
      <c r="D6" s="1" t="str">
        <f>B9</f>
        <v>HAKKI ALTINDAĞ</v>
      </c>
      <c r="E6" s="36">
        <v>8</v>
      </c>
      <c r="F6" s="17">
        <f t="shared" si="0"/>
        <v>-5</v>
      </c>
      <c r="G6" s="18">
        <f t="shared" si="1"/>
        <v>0</v>
      </c>
      <c r="H6" s="18">
        <f t="shared" si="2"/>
        <v>1</v>
      </c>
      <c r="I6" s="19">
        <f t="shared" si="3"/>
        <v>5</v>
      </c>
      <c r="J6" s="38">
        <v>13</v>
      </c>
      <c r="K6" s="2" t="str">
        <f>B10</f>
        <v>CEREN ZİNCİR</v>
      </c>
      <c r="L6" s="33"/>
      <c r="M6" s="39">
        <v>4</v>
      </c>
      <c r="N6" s="41" t="s">
        <v>193</v>
      </c>
      <c r="O6" s="39">
        <v>1</v>
      </c>
      <c r="P6" s="39">
        <v>0</v>
      </c>
      <c r="Q6" s="39">
        <v>9</v>
      </c>
      <c r="R6" s="40">
        <v>1</v>
      </c>
      <c r="S6" s="26"/>
      <c r="T6" s="1" t="str">
        <f>N9</f>
        <v>HÜSEYİN ÇAKIR</v>
      </c>
      <c r="U6" s="36">
        <v>13</v>
      </c>
      <c r="V6" s="17">
        <f t="shared" si="4"/>
        <v>9</v>
      </c>
      <c r="W6" s="18">
        <f t="shared" si="5"/>
        <v>1</v>
      </c>
      <c r="X6" s="18">
        <f t="shared" si="6"/>
        <v>0</v>
      </c>
      <c r="Y6" s="19">
        <f t="shared" si="7"/>
        <v>-9</v>
      </c>
      <c r="Z6" s="38">
        <v>4</v>
      </c>
      <c r="AA6" s="2" t="str">
        <f>N10</f>
        <v>MERVE KAYA</v>
      </c>
      <c r="AB6" s="26"/>
      <c r="AC6" s="39">
        <v>4</v>
      </c>
      <c r="AD6" s="41" t="s">
        <v>185</v>
      </c>
      <c r="AE6" s="39">
        <v>2</v>
      </c>
      <c r="AF6" s="39">
        <v>0</v>
      </c>
      <c r="AG6" s="39">
        <v>13</v>
      </c>
      <c r="AH6" s="40">
        <v>2</v>
      </c>
      <c r="AI6" s="27"/>
      <c r="AJ6" s="1" t="str">
        <f>AD9</f>
        <v>İNCİ ECE ÖZTÜRK</v>
      </c>
      <c r="AK6" s="36">
        <v>13</v>
      </c>
      <c r="AL6" s="17">
        <f t="shared" si="8"/>
        <v>7</v>
      </c>
      <c r="AM6" s="18">
        <f t="shared" si="9"/>
        <v>1</v>
      </c>
      <c r="AN6" s="18">
        <f t="shared" si="10"/>
        <v>0</v>
      </c>
      <c r="AO6" s="19">
        <f t="shared" si="11"/>
        <v>-7</v>
      </c>
      <c r="AP6" s="38">
        <v>6</v>
      </c>
      <c r="AQ6" s="2" t="str">
        <f>AD10</f>
        <v>DENİZ GÜZELOCAK</v>
      </c>
      <c r="AR6" s="27"/>
      <c r="AS6" s="39">
        <v>4</v>
      </c>
      <c r="AT6" s="41" t="s">
        <v>192</v>
      </c>
      <c r="AU6" s="39">
        <v>3</v>
      </c>
      <c r="AV6" s="39">
        <v>0</v>
      </c>
      <c r="AW6" s="39">
        <v>18</v>
      </c>
      <c r="AX6" s="40">
        <v>3</v>
      </c>
      <c r="AY6" s="27"/>
      <c r="AZ6" s="1" t="str">
        <f>AT9</f>
        <v>FURKAN ULU</v>
      </c>
      <c r="BA6" s="3">
        <v>13</v>
      </c>
      <c r="BB6" s="17">
        <f t="shared" si="12"/>
        <v>10</v>
      </c>
      <c r="BC6" s="18">
        <f t="shared" si="13"/>
        <v>1</v>
      </c>
      <c r="BD6" s="18">
        <f t="shared" si="14"/>
        <v>0</v>
      </c>
      <c r="BE6" s="19">
        <f t="shared" si="15"/>
        <v>-10</v>
      </c>
      <c r="BF6" s="38">
        <v>3</v>
      </c>
      <c r="BG6" s="2" t="str">
        <f>AT10</f>
        <v>HÜSEYİN ÇAKIR</v>
      </c>
      <c r="BH6" s="27"/>
      <c r="BI6" s="39">
        <v>4</v>
      </c>
      <c r="BJ6" s="41" t="s">
        <v>190</v>
      </c>
      <c r="BK6" s="39">
        <v>3</v>
      </c>
      <c r="BL6" s="39">
        <v>1</v>
      </c>
      <c r="BM6" s="39">
        <v>27</v>
      </c>
      <c r="BN6" s="40">
        <v>3</v>
      </c>
      <c r="BO6" s="27"/>
      <c r="BP6" s="1" t="str">
        <f>BJ9</f>
        <v>BARIŞCAN KÜÇÜK</v>
      </c>
      <c r="BQ6" s="36">
        <v>13</v>
      </c>
      <c r="BR6" s="17">
        <f t="shared" si="16"/>
        <v>5</v>
      </c>
      <c r="BS6" s="18">
        <f t="shared" si="17"/>
        <v>1</v>
      </c>
      <c r="BT6" s="18">
        <f t="shared" si="18"/>
        <v>0</v>
      </c>
      <c r="BU6" s="19">
        <f t="shared" si="19"/>
        <v>-5</v>
      </c>
      <c r="BV6" s="38">
        <v>8</v>
      </c>
      <c r="BW6" s="2" t="str">
        <f>BJ10</f>
        <v>HASAN KÖKREK</v>
      </c>
      <c r="BX6" s="27"/>
      <c r="BY6" s="39">
        <v>4</v>
      </c>
      <c r="BZ6" s="41" t="s">
        <v>192</v>
      </c>
      <c r="CA6" s="39">
        <v>4</v>
      </c>
      <c r="CB6" s="39">
        <v>1</v>
      </c>
      <c r="CC6" s="39">
        <v>23</v>
      </c>
      <c r="CD6" s="40">
        <v>4</v>
      </c>
      <c r="CE6" s="27"/>
      <c r="CF6" s="56"/>
      <c r="CG6" s="27"/>
      <c r="CH6" s="96"/>
      <c r="CI6" s="50"/>
      <c r="CJ6" s="93"/>
      <c r="CK6" s="27"/>
      <c r="CL6" s="27"/>
      <c r="CM6" s="27"/>
      <c r="CN6" s="50"/>
      <c r="CO6" s="27"/>
      <c r="CP6" s="27"/>
      <c r="CQ6" s="27"/>
    </row>
    <row r="7" spans="1:95" ht="18" customHeight="1">
      <c r="A7" s="36">
        <v>5</v>
      </c>
      <c r="B7" s="41" t="s">
        <v>175</v>
      </c>
      <c r="C7" s="27"/>
      <c r="D7" s="1" t="str">
        <f>B11</f>
        <v>YAKUP ERİNÇ</v>
      </c>
      <c r="E7" s="36">
        <v>11</v>
      </c>
      <c r="F7" s="17">
        <f t="shared" si="0"/>
        <v>-2</v>
      </c>
      <c r="G7" s="18">
        <f t="shared" si="1"/>
        <v>0</v>
      </c>
      <c r="H7" s="18">
        <f t="shared" si="2"/>
        <v>1</v>
      </c>
      <c r="I7" s="19">
        <f t="shared" si="3"/>
        <v>2</v>
      </c>
      <c r="J7" s="38">
        <v>13</v>
      </c>
      <c r="K7" s="2" t="str">
        <f>B12</f>
        <v>DENİZ GÜZELOCAK</v>
      </c>
      <c r="L7" s="33"/>
      <c r="M7" s="39">
        <v>5</v>
      </c>
      <c r="N7" s="41" t="s">
        <v>48</v>
      </c>
      <c r="O7" s="39">
        <v>1</v>
      </c>
      <c r="P7" s="39">
        <v>0</v>
      </c>
      <c r="Q7" s="39">
        <v>9</v>
      </c>
      <c r="R7" s="40">
        <v>1</v>
      </c>
      <c r="S7" s="26"/>
      <c r="T7" s="1" t="str">
        <f>N11</f>
        <v>ABDULLAH FURKAN ALTUN</v>
      </c>
      <c r="U7" s="36">
        <v>13</v>
      </c>
      <c r="V7" s="17">
        <f t="shared" si="4"/>
        <v>5</v>
      </c>
      <c r="W7" s="18">
        <f t="shared" si="5"/>
        <v>1</v>
      </c>
      <c r="X7" s="18">
        <f t="shared" si="6"/>
        <v>0</v>
      </c>
      <c r="Y7" s="19">
        <f t="shared" si="7"/>
        <v>-5</v>
      </c>
      <c r="Z7" s="38">
        <v>8</v>
      </c>
      <c r="AA7" s="2" t="str">
        <f>N12</f>
        <v>DOĞUKAN PEKER</v>
      </c>
      <c r="AB7" s="26"/>
      <c r="AC7" s="39">
        <v>5</v>
      </c>
      <c r="AD7" s="41" t="s">
        <v>187</v>
      </c>
      <c r="AE7" s="39">
        <v>2</v>
      </c>
      <c r="AF7" s="39">
        <v>0</v>
      </c>
      <c r="AG7" s="39">
        <v>12</v>
      </c>
      <c r="AH7" s="40">
        <v>2</v>
      </c>
      <c r="AI7" s="27"/>
      <c r="AJ7" s="1" t="str">
        <f>AD11</f>
        <v>ZEYNEP ÇİMEN</v>
      </c>
      <c r="AK7" s="36">
        <v>1</v>
      </c>
      <c r="AL7" s="17">
        <f t="shared" si="8"/>
        <v>-12</v>
      </c>
      <c r="AM7" s="18">
        <f t="shared" si="9"/>
        <v>0</v>
      </c>
      <c r="AN7" s="18">
        <f t="shared" si="10"/>
        <v>1</v>
      </c>
      <c r="AO7" s="19">
        <f t="shared" si="11"/>
        <v>12</v>
      </c>
      <c r="AP7" s="38">
        <v>13</v>
      </c>
      <c r="AQ7" s="2" t="str">
        <f>AD12</f>
        <v>AHMET MUSA</v>
      </c>
      <c r="AR7" s="27"/>
      <c r="AS7" s="39">
        <v>5</v>
      </c>
      <c r="AT7" s="41" t="s">
        <v>170</v>
      </c>
      <c r="AU7" s="39">
        <v>3</v>
      </c>
      <c r="AV7" s="39">
        <v>0</v>
      </c>
      <c r="AW7" s="39">
        <v>13</v>
      </c>
      <c r="AX7" s="40">
        <v>3</v>
      </c>
      <c r="AY7" s="27"/>
      <c r="AZ7" s="1" t="str">
        <f>AT11</f>
        <v>HASAN KÖKREK</v>
      </c>
      <c r="BA7" s="3">
        <v>13</v>
      </c>
      <c r="BB7" s="17">
        <f t="shared" si="12"/>
        <v>1</v>
      </c>
      <c r="BC7" s="18">
        <f t="shared" si="13"/>
        <v>1</v>
      </c>
      <c r="BD7" s="18">
        <f t="shared" si="14"/>
        <v>0</v>
      </c>
      <c r="BE7" s="19">
        <f t="shared" si="15"/>
        <v>-1</v>
      </c>
      <c r="BF7" s="38">
        <v>12</v>
      </c>
      <c r="BG7" s="2" t="str">
        <f>AT12</f>
        <v>ZEYNEP SOLMAZ</v>
      </c>
      <c r="BH7" s="27"/>
      <c r="BI7" s="39">
        <v>5</v>
      </c>
      <c r="BJ7" s="41" t="s">
        <v>185</v>
      </c>
      <c r="BK7" s="39">
        <v>3</v>
      </c>
      <c r="BL7" s="39">
        <v>1</v>
      </c>
      <c r="BM7" s="39">
        <v>14</v>
      </c>
      <c r="BN7" s="40">
        <v>3</v>
      </c>
      <c r="BO7" s="27"/>
      <c r="BP7" s="1" t="str">
        <f>BJ11</f>
        <v>YAKUP ERİNÇ</v>
      </c>
      <c r="BQ7" s="36">
        <v>8</v>
      </c>
      <c r="BR7" s="17">
        <f t="shared" si="16"/>
        <v>-5</v>
      </c>
      <c r="BS7" s="18">
        <f t="shared" si="17"/>
        <v>0</v>
      </c>
      <c r="BT7" s="18">
        <f t="shared" si="18"/>
        <v>1</v>
      </c>
      <c r="BU7" s="19">
        <f t="shared" si="19"/>
        <v>5</v>
      </c>
      <c r="BV7" s="38">
        <v>13</v>
      </c>
      <c r="BW7" s="2" t="str">
        <f>BJ12</f>
        <v>EDA SAYAK</v>
      </c>
      <c r="BX7" s="27"/>
      <c r="BY7" s="39">
        <v>5</v>
      </c>
      <c r="BZ7" s="41" t="s">
        <v>178</v>
      </c>
      <c r="CA7" s="39">
        <v>4</v>
      </c>
      <c r="CB7" s="39">
        <v>1</v>
      </c>
      <c r="CC7" s="39">
        <v>19</v>
      </c>
      <c r="CD7" s="40">
        <v>4</v>
      </c>
      <c r="CE7" s="27"/>
      <c r="CF7" s="56"/>
      <c r="CG7" s="27"/>
      <c r="CH7" s="96"/>
      <c r="CI7" s="50"/>
      <c r="CJ7" s="93"/>
      <c r="CK7" s="27"/>
      <c r="CL7" s="27"/>
      <c r="CM7" s="27"/>
      <c r="CN7" s="50"/>
      <c r="CO7" s="27"/>
      <c r="CP7" s="27"/>
      <c r="CQ7" s="27"/>
    </row>
    <row r="8" spans="1:95" ht="18" customHeight="1">
      <c r="A8" s="36">
        <v>6</v>
      </c>
      <c r="B8" s="41" t="s">
        <v>188</v>
      </c>
      <c r="C8" s="27"/>
      <c r="D8" s="1" t="str">
        <f>B13</f>
        <v>ARDA GÜNGÖR</v>
      </c>
      <c r="E8" s="36">
        <v>4</v>
      </c>
      <c r="F8" s="17">
        <f t="shared" si="0"/>
        <v>-9</v>
      </c>
      <c r="G8" s="18">
        <f t="shared" si="1"/>
        <v>0</v>
      </c>
      <c r="H8" s="18">
        <f t="shared" si="2"/>
        <v>1</v>
      </c>
      <c r="I8" s="19">
        <f t="shared" si="3"/>
        <v>9</v>
      </c>
      <c r="J8" s="38">
        <v>13</v>
      </c>
      <c r="K8" s="2" t="str">
        <f>B14</f>
        <v>CANSUNUR IŞILDAK</v>
      </c>
      <c r="L8" s="33"/>
      <c r="M8" s="39">
        <v>6</v>
      </c>
      <c r="N8" s="41" t="s">
        <v>185</v>
      </c>
      <c r="O8" s="39">
        <v>1</v>
      </c>
      <c r="P8" s="39">
        <v>0</v>
      </c>
      <c r="Q8" s="39">
        <v>9</v>
      </c>
      <c r="R8" s="40">
        <v>1</v>
      </c>
      <c r="S8" s="26"/>
      <c r="T8" s="1" t="str">
        <f>N13</f>
        <v>İNCİ ECE ÖZTÜRK</v>
      </c>
      <c r="U8" s="36">
        <v>13</v>
      </c>
      <c r="V8" s="17">
        <f t="shared" si="4"/>
        <v>5</v>
      </c>
      <c r="W8" s="18">
        <f t="shared" si="5"/>
        <v>1</v>
      </c>
      <c r="X8" s="18">
        <f t="shared" si="6"/>
        <v>0</v>
      </c>
      <c r="Y8" s="19">
        <f t="shared" si="7"/>
        <v>-5</v>
      </c>
      <c r="Z8" s="38">
        <v>8</v>
      </c>
      <c r="AA8" s="2" t="str">
        <f>N14</f>
        <v>CEREN ZİNCİR</v>
      </c>
      <c r="AB8" s="26"/>
      <c r="AC8" s="39">
        <v>6</v>
      </c>
      <c r="AD8" s="41" t="s">
        <v>178</v>
      </c>
      <c r="AE8" s="39">
        <v>2</v>
      </c>
      <c r="AF8" s="39">
        <v>0</v>
      </c>
      <c r="AG8" s="39">
        <v>12</v>
      </c>
      <c r="AH8" s="40">
        <v>2</v>
      </c>
      <c r="AI8" s="27"/>
      <c r="AJ8" s="1" t="str">
        <f>AD13</f>
        <v>ZEHRA KADİR</v>
      </c>
      <c r="AK8" s="36">
        <v>13</v>
      </c>
      <c r="AL8" s="17">
        <f t="shared" si="8"/>
        <v>7</v>
      </c>
      <c r="AM8" s="18">
        <f t="shared" si="9"/>
        <v>1</v>
      </c>
      <c r="AN8" s="18">
        <f t="shared" si="10"/>
        <v>0</v>
      </c>
      <c r="AO8" s="19">
        <f t="shared" si="11"/>
        <v>-7</v>
      </c>
      <c r="AP8" s="38">
        <v>6</v>
      </c>
      <c r="AQ8" s="2" t="str">
        <f>AD14</f>
        <v>MUHYETTİN UYANIK</v>
      </c>
      <c r="AR8" s="27"/>
      <c r="AS8" s="39">
        <v>6</v>
      </c>
      <c r="AT8" s="41" t="s">
        <v>189</v>
      </c>
      <c r="AU8" s="39">
        <v>2</v>
      </c>
      <c r="AV8" s="39">
        <v>0</v>
      </c>
      <c r="AW8" s="39">
        <v>18</v>
      </c>
      <c r="AX8" s="40">
        <v>3</v>
      </c>
      <c r="AY8" s="27"/>
      <c r="AZ8" s="1" t="str">
        <f>AT13</f>
        <v>MAHMUT ESAT ORHAN</v>
      </c>
      <c r="BA8" s="3">
        <v>12</v>
      </c>
      <c r="BB8" s="17">
        <f t="shared" si="12"/>
        <v>-1</v>
      </c>
      <c r="BC8" s="18">
        <f t="shared" si="13"/>
        <v>0</v>
      </c>
      <c r="BD8" s="18">
        <f t="shared" si="14"/>
        <v>1</v>
      </c>
      <c r="BE8" s="19">
        <f t="shared" si="15"/>
        <v>1</v>
      </c>
      <c r="BF8" s="38">
        <v>13</v>
      </c>
      <c r="BG8" s="2" t="str">
        <f>AT14</f>
        <v>YAKUP ERİNÇ</v>
      </c>
      <c r="BH8" s="27"/>
      <c r="BI8" s="39">
        <v>6</v>
      </c>
      <c r="BJ8" s="41" t="s">
        <v>178</v>
      </c>
      <c r="BK8" s="39">
        <v>3</v>
      </c>
      <c r="BL8" s="39">
        <v>1</v>
      </c>
      <c r="BM8" s="39">
        <v>14</v>
      </c>
      <c r="BN8" s="40">
        <v>3</v>
      </c>
      <c r="BO8" s="27"/>
      <c r="BP8" s="1" t="str">
        <f>BJ13</f>
        <v>ABDULKADİR TÜZEM</v>
      </c>
      <c r="BQ8" s="36">
        <v>13</v>
      </c>
      <c r="BR8" s="17">
        <f t="shared" si="16"/>
        <v>4</v>
      </c>
      <c r="BS8" s="18">
        <f t="shared" si="17"/>
        <v>1</v>
      </c>
      <c r="BT8" s="18">
        <f t="shared" si="18"/>
        <v>0</v>
      </c>
      <c r="BU8" s="19">
        <f t="shared" si="19"/>
        <v>-4</v>
      </c>
      <c r="BV8" s="38">
        <v>9</v>
      </c>
      <c r="BW8" s="2" t="str">
        <f>BJ14</f>
        <v>CANSU AYDOĞAN</v>
      </c>
      <c r="BX8" s="27"/>
      <c r="BY8" s="39">
        <v>6</v>
      </c>
      <c r="BZ8" s="41" t="s">
        <v>172</v>
      </c>
      <c r="CA8" s="39">
        <v>4</v>
      </c>
      <c r="CB8" s="39">
        <v>1</v>
      </c>
      <c r="CC8" s="39">
        <v>18</v>
      </c>
      <c r="CD8" s="40">
        <v>4</v>
      </c>
      <c r="CE8" s="27"/>
      <c r="CF8" s="55">
        <v>4</v>
      </c>
      <c r="CG8" s="41" t="s">
        <v>192</v>
      </c>
      <c r="CH8" s="94">
        <v>13</v>
      </c>
      <c r="CI8" s="50"/>
      <c r="CJ8" s="93"/>
      <c r="CK8" s="41" t="str">
        <f>IF(CJ4&lt;CJ9,CI4,CI9)</f>
        <v>İNCİ ECE ÖZTÜRK</v>
      </c>
      <c r="CL8" s="92">
        <v>13</v>
      </c>
      <c r="CM8" s="27"/>
      <c r="CN8" s="50"/>
      <c r="CO8" s="27"/>
      <c r="CP8" s="27"/>
      <c r="CQ8" s="27"/>
    </row>
    <row r="9" spans="1:95" ht="18" customHeight="1">
      <c r="A9" s="36">
        <v>7</v>
      </c>
      <c r="B9" s="37" t="s">
        <v>203</v>
      </c>
      <c r="C9" s="27"/>
      <c r="D9" s="1" t="str">
        <f>B15</f>
        <v>HASAN KÖKREK</v>
      </c>
      <c r="E9" s="36">
        <v>13</v>
      </c>
      <c r="F9" s="17">
        <f t="shared" si="0"/>
        <v>2</v>
      </c>
      <c r="G9" s="18">
        <f t="shared" si="1"/>
        <v>1</v>
      </c>
      <c r="H9" s="18">
        <f t="shared" si="2"/>
        <v>0</v>
      </c>
      <c r="I9" s="19">
        <f t="shared" si="3"/>
        <v>-2</v>
      </c>
      <c r="J9" s="38">
        <v>11</v>
      </c>
      <c r="K9" s="2" t="str">
        <f>B16</f>
        <v>T.BERK EREN</v>
      </c>
      <c r="L9" s="33"/>
      <c r="M9" s="39">
        <v>7</v>
      </c>
      <c r="N9" s="37" t="s">
        <v>202</v>
      </c>
      <c r="O9" s="39">
        <v>1</v>
      </c>
      <c r="P9" s="39">
        <v>0</v>
      </c>
      <c r="Q9" s="39">
        <v>8</v>
      </c>
      <c r="R9" s="40">
        <v>1</v>
      </c>
      <c r="S9" s="26"/>
      <c r="T9" s="1" t="str">
        <f>N15</f>
        <v>SİNEM KARTAL</v>
      </c>
      <c r="U9" s="36">
        <v>4</v>
      </c>
      <c r="V9" s="17">
        <f t="shared" si="4"/>
        <v>-9</v>
      </c>
      <c r="W9" s="18">
        <f t="shared" si="5"/>
        <v>0</v>
      </c>
      <c r="X9" s="18">
        <f t="shared" si="6"/>
        <v>1</v>
      </c>
      <c r="Y9" s="19">
        <f t="shared" si="7"/>
        <v>9</v>
      </c>
      <c r="Z9" s="38">
        <v>13</v>
      </c>
      <c r="AA9" s="2" t="str">
        <f>N16</f>
        <v>EDA SAYAK</v>
      </c>
      <c r="AB9" s="26"/>
      <c r="AC9" s="39">
        <v>7</v>
      </c>
      <c r="AD9" s="41" t="s">
        <v>192</v>
      </c>
      <c r="AE9" s="39">
        <v>2</v>
      </c>
      <c r="AF9" s="39">
        <v>0</v>
      </c>
      <c r="AG9" s="39">
        <v>11</v>
      </c>
      <c r="AH9" s="40">
        <v>2</v>
      </c>
      <c r="AI9" s="27"/>
      <c r="AJ9" s="1" t="str">
        <f>AD15</f>
        <v>EGENAZ ASLANOĞLU</v>
      </c>
      <c r="AK9" s="36">
        <v>3</v>
      </c>
      <c r="AL9" s="17">
        <f t="shared" si="8"/>
        <v>-10</v>
      </c>
      <c r="AM9" s="18">
        <f t="shared" si="9"/>
        <v>0</v>
      </c>
      <c r="AN9" s="18">
        <f t="shared" si="10"/>
        <v>1</v>
      </c>
      <c r="AO9" s="19">
        <f t="shared" si="11"/>
        <v>10</v>
      </c>
      <c r="AP9" s="38">
        <v>13</v>
      </c>
      <c r="AQ9" s="2" t="str">
        <f>AD16</f>
        <v>FURKAN ULU</v>
      </c>
      <c r="AR9" s="27"/>
      <c r="AS9" s="39">
        <v>7</v>
      </c>
      <c r="AT9" s="41" t="s">
        <v>190</v>
      </c>
      <c r="AU9" s="39">
        <v>2</v>
      </c>
      <c r="AV9" s="39">
        <v>1</v>
      </c>
      <c r="AW9" s="39">
        <v>17</v>
      </c>
      <c r="AX9" s="40">
        <v>2</v>
      </c>
      <c r="AY9" s="27"/>
      <c r="AZ9" s="1" t="str">
        <f>AT15</f>
        <v>BARIŞCAN KÜÇÜK</v>
      </c>
      <c r="BA9" s="36">
        <v>13</v>
      </c>
      <c r="BB9" s="17">
        <f t="shared" si="12"/>
        <v>4</v>
      </c>
      <c r="BC9" s="18">
        <f t="shared" si="13"/>
        <v>1</v>
      </c>
      <c r="BD9" s="18">
        <f t="shared" si="14"/>
        <v>0</v>
      </c>
      <c r="BE9" s="19">
        <f t="shared" si="15"/>
        <v>-4</v>
      </c>
      <c r="BF9" s="38">
        <v>9</v>
      </c>
      <c r="BG9" s="2" t="str">
        <f>AT16</f>
        <v>ONUR KAYA</v>
      </c>
      <c r="BH9" s="27"/>
      <c r="BI9" s="39">
        <v>7</v>
      </c>
      <c r="BJ9" s="41" t="s">
        <v>172</v>
      </c>
      <c r="BK9" s="39">
        <v>3</v>
      </c>
      <c r="BL9" s="39">
        <v>1</v>
      </c>
      <c r="BM9" s="39">
        <v>13</v>
      </c>
      <c r="BN9" s="40">
        <v>3</v>
      </c>
      <c r="BO9" s="27"/>
      <c r="BP9" s="1" t="str">
        <f>BJ15</f>
        <v>ZEYNEP ÇİMEN</v>
      </c>
      <c r="BQ9" s="36">
        <v>3</v>
      </c>
      <c r="BR9" s="17">
        <f t="shared" si="16"/>
        <v>-10</v>
      </c>
      <c r="BS9" s="18">
        <f t="shared" si="17"/>
        <v>0</v>
      </c>
      <c r="BT9" s="18">
        <f t="shared" si="18"/>
        <v>1</v>
      </c>
      <c r="BU9" s="19">
        <f t="shared" si="19"/>
        <v>10</v>
      </c>
      <c r="BV9" s="38">
        <v>13</v>
      </c>
      <c r="BW9" s="2" t="str">
        <f>BJ16</f>
        <v>ZEHRA KADİR</v>
      </c>
      <c r="BX9" s="27"/>
      <c r="BY9" s="39">
        <v>7</v>
      </c>
      <c r="BZ9" s="41" t="s">
        <v>171</v>
      </c>
      <c r="CA9" s="39">
        <v>4</v>
      </c>
      <c r="CB9" s="39">
        <v>1</v>
      </c>
      <c r="CC9" s="39">
        <v>15</v>
      </c>
      <c r="CD9" s="40">
        <v>4</v>
      </c>
      <c r="CE9" s="27"/>
      <c r="CF9" s="56"/>
      <c r="CG9" s="27"/>
      <c r="CH9" s="95"/>
      <c r="CI9" s="41" t="str">
        <f>IF(CH8&gt;CH10,CG8,CG10)</f>
        <v>İNCİ ECE ÖZTÜRK</v>
      </c>
      <c r="CJ9" s="92">
        <v>1</v>
      </c>
      <c r="CK9" s="50"/>
      <c r="CL9" s="27"/>
      <c r="CM9" s="27"/>
      <c r="CN9" s="50"/>
      <c r="CO9" s="27"/>
      <c r="CP9" s="27"/>
      <c r="CQ9" s="27"/>
    </row>
    <row r="10" spans="1:95" ht="18" customHeight="1">
      <c r="A10" s="36">
        <v>8</v>
      </c>
      <c r="B10" s="41" t="s">
        <v>174</v>
      </c>
      <c r="C10" s="27"/>
      <c r="D10" s="1" t="str">
        <f>B17</f>
        <v>MUHYETTİN UYANIK</v>
      </c>
      <c r="E10" s="36">
        <v>13</v>
      </c>
      <c r="F10" s="17">
        <f t="shared" si="0"/>
        <v>1</v>
      </c>
      <c r="G10" s="18">
        <f t="shared" si="1"/>
        <v>1</v>
      </c>
      <c r="H10" s="18">
        <f t="shared" si="2"/>
        <v>0</v>
      </c>
      <c r="I10" s="19">
        <f t="shared" si="3"/>
        <v>-1</v>
      </c>
      <c r="J10" s="38">
        <v>12</v>
      </c>
      <c r="K10" s="2" t="str">
        <f>B18</f>
        <v>EMRULLAH EROĞLU</v>
      </c>
      <c r="L10" s="33"/>
      <c r="M10" s="39">
        <v>8</v>
      </c>
      <c r="N10" s="37" t="s">
        <v>61</v>
      </c>
      <c r="O10" s="39">
        <v>1</v>
      </c>
      <c r="P10" s="39">
        <v>0</v>
      </c>
      <c r="Q10" s="39">
        <v>7</v>
      </c>
      <c r="R10" s="40">
        <v>1</v>
      </c>
      <c r="S10" s="26"/>
      <c r="T10" s="1" t="str">
        <f>N17</f>
        <v>ONUR KAYA</v>
      </c>
      <c r="U10" s="36">
        <v>10</v>
      </c>
      <c r="V10" s="17">
        <f t="shared" si="4"/>
        <v>-3</v>
      </c>
      <c r="W10" s="18">
        <f t="shared" si="5"/>
        <v>0</v>
      </c>
      <c r="X10" s="18">
        <f t="shared" si="6"/>
        <v>1</v>
      </c>
      <c r="Y10" s="19">
        <f t="shared" si="7"/>
        <v>3</v>
      </c>
      <c r="Z10" s="38">
        <v>13</v>
      </c>
      <c r="AA10" s="2" t="str">
        <f>N18</f>
        <v>ZEHRA KADİR</v>
      </c>
      <c r="AB10" s="26"/>
      <c r="AC10" s="39">
        <v>8</v>
      </c>
      <c r="AD10" s="41" t="s">
        <v>191</v>
      </c>
      <c r="AE10" s="39">
        <v>2</v>
      </c>
      <c r="AF10" s="39">
        <v>0</v>
      </c>
      <c r="AG10" s="39">
        <v>11</v>
      </c>
      <c r="AH10" s="40">
        <v>2</v>
      </c>
      <c r="AI10" s="27"/>
      <c r="AJ10" s="1" t="str">
        <f>AD17</f>
        <v>CANSUNUR IŞILDAK</v>
      </c>
      <c r="AK10" s="36">
        <v>9</v>
      </c>
      <c r="AL10" s="17">
        <f t="shared" si="8"/>
        <v>-4</v>
      </c>
      <c r="AM10" s="18">
        <f t="shared" si="9"/>
        <v>0</v>
      </c>
      <c r="AN10" s="18">
        <f t="shared" si="10"/>
        <v>1</v>
      </c>
      <c r="AO10" s="19">
        <f t="shared" si="11"/>
        <v>4</v>
      </c>
      <c r="AP10" s="38">
        <v>13</v>
      </c>
      <c r="AQ10" s="2" t="str">
        <f>AD18</f>
        <v>HASAN KÖKREK</v>
      </c>
      <c r="AR10" s="27"/>
      <c r="AS10" s="39">
        <v>8</v>
      </c>
      <c r="AT10" s="37" t="s">
        <v>202</v>
      </c>
      <c r="AU10" s="39">
        <v>2</v>
      </c>
      <c r="AV10" s="39">
        <v>1</v>
      </c>
      <c r="AW10" s="39">
        <v>15</v>
      </c>
      <c r="AX10" s="40">
        <v>2</v>
      </c>
      <c r="AY10" s="27"/>
      <c r="AZ10" s="1" t="str">
        <f>AT17</f>
        <v>MUHAMMET YETİM</v>
      </c>
      <c r="BA10" s="3">
        <v>8</v>
      </c>
      <c r="BB10" s="17">
        <f t="shared" si="12"/>
        <v>-5</v>
      </c>
      <c r="BC10" s="18">
        <f t="shared" si="13"/>
        <v>0</v>
      </c>
      <c r="BD10" s="18">
        <f t="shared" si="14"/>
        <v>1</v>
      </c>
      <c r="BE10" s="19">
        <f t="shared" si="15"/>
        <v>5</v>
      </c>
      <c r="BF10" s="38">
        <v>13</v>
      </c>
      <c r="BG10" s="2" t="str">
        <f>AT18</f>
        <v>ABDULKADİR TÜZEM</v>
      </c>
      <c r="BH10" s="27"/>
      <c r="BI10" s="39">
        <v>8</v>
      </c>
      <c r="BJ10" s="41" t="s">
        <v>197</v>
      </c>
      <c r="BK10" s="39">
        <v>3</v>
      </c>
      <c r="BL10" s="39">
        <v>1</v>
      </c>
      <c r="BM10" s="39">
        <v>12</v>
      </c>
      <c r="BN10" s="40">
        <v>3</v>
      </c>
      <c r="BO10" s="27"/>
      <c r="BP10" s="1" t="str">
        <f>BJ17</f>
        <v>MUHYETTİN UYANIK</v>
      </c>
      <c r="BQ10" s="36">
        <v>11</v>
      </c>
      <c r="BR10" s="17">
        <f t="shared" si="16"/>
        <v>1</v>
      </c>
      <c r="BS10" s="18">
        <f t="shared" si="17"/>
        <v>1</v>
      </c>
      <c r="BT10" s="18">
        <f t="shared" si="18"/>
        <v>0</v>
      </c>
      <c r="BU10" s="19">
        <f t="shared" si="19"/>
        <v>-1</v>
      </c>
      <c r="BV10" s="38">
        <v>10</v>
      </c>
      <c r="BW10" s="2" t="str">
        <f>BJ18</f>
        <v>ZEYNEP SOLMAZ</v>
      </c>
      <c r="BX10" s="27"/>
      <c r="BY10" s="39">
        <v>8</v>
      </c>
      <c r="BZ10" s="41" t="s">
        <v>187</v>
      </c>
      <c r="CA10" s="39">
        <v>4</v>
      </c>
      <c r="CB10" s="39">
        <v>1</v>
      </c>
      <c r="CC10" s="39">
        <v>13</v>
      </c>
      <c r="CD10" s="40">
        <v>4</v>
      </c>
      <c r="CE10" s="27"/>
      <c r="CF10" s="55">
        <v>5</v>
      </c>
      <c r="CG10" s="41" t="s">
        <v>178</v>
      </c>
      <c r="CH10" s="94">
        <v>11</v>
      </c>
      <c r="CI10" s="27"/>
      <c r="CJ10" s="93"/>
      <c r="CK10" s="50"/>
      <c r="CL10" s="27"/>
      <c r="CM10" s="27"/>
      <c r="CN10" s="50"/>
      <c r="CO10" s="27"/>
      <c r="CP10" s="27"/>
      <c r="CQ10" s="27"/>
    </row>
    <row r="11" spans="1:95" ht="18" customHeight="1">
      <c r="A11" s="36">
        <v>9</v>
      </c>
      <c r="B11" s="37" t="s">
        <v>201</v>
      </c>
      <c r="C11" s="27"/>
      <c r="D11" s="1" t="str">
        <f>B19</f>
        <v>BERİL ÇEVİK</v>
      </c>
      <c r="E11" s="36">
        <v>12</v>
      </c>
      <c r="F11" s="17">
        <f t="shared" si="0"/>
        <v>-1</v>
      </c>
      <c r="G11" s="18">
        <f t="shared" si="1"/>
        <v>0</v>
      </c>
      <c r="H11" s="18">
        <f t="shared" si="2"/>
        <v>1</v>
      </c>
      <c r="I11" s="19">
        <f t="shared" si="3"/>
        <v>1</v>
      </c>
      <c r="J11" s="38">
        <v>13</v>
      </c>
      <c r="K11" s="2" t="str">
        <f>B20</f>
        <v>ŞEREF ÇOBAN</v>
      </c>
      <c r="L11" s="33"/>
      <c r="M11" s="39">
        <v>9</v>
      </c>
      <c r="N11" s="41" t="s">
        <v>178</v>
      </c>
      <c r="O11" s="39">
        <v>1</v>
      </c>
      <c r="P11" s="39">
        <v>0</v>
      </c>
      <c r="Q11" s="39">
        <v>7</v>
      </c>
      <c r="R11" s="40">
        <v>1</v>
      </c>
      <c r="S11" s="26"/>
      <c r="T11" s="1" t="str">
        <f>N19</f>
        <v>ZİŞAN DİLCİ</v>
      </c>
      <c r="U11" s="36">
        <v>4</v>
      </c>
      <c r="V11" s="17">
        <f t="shared" si="4"/>
        <v>-9</v>
      </c>
      <c r="W11" s="18">
        <f t="shared" si="5"/>
        <v>0</v>
      </c>
      <c r="X11" s="18">
        <f t="shared" si="6"/>
        <v>1</v>
      </c>
      <c r="Y11" s="19">
        <f t="shared" si="7"/>
        <v>9</v>
      </c>
      <c r="Z11" s="38">
        <v>13</v>
      </c>
      <c r="AA11" s="2" t="str">
        <f>N20</f>
        <v>DENİZ GÜZELOCAK</v>
      </c>
      <c r="AB11" s="26"/>
      <c r="AC11" s="39">
        <v>9</v>
      </c>
      <c r="AD11" s="41" t="s">
        <v>176</v>
      </c>
      <c r="AE11" s="39">
        <v>2</v>
      </c>
      <c r="AF11" s="39">
        <v>0</v>
      </c>
      <c r="AG11" s="39">
        <v>11</v>
      </c>
      <c r="AH11" s="40">
        <v>2</v>
      </c>
      <c r="AI11" s="27"/>
      <c r="AJ11" s="1" t="str">
        <f>AD19</f>
        <v>GÖKTUĞ TEPECİK</v>
      </c>
      <c r="AK11" s="36">
        <v>8</v>
      </c>
      <c r="AL11" s="17">
        <f t="shared" si="8"/>
        <v>-5</v>
      </c>
      <c r="AM11" s="18">
        <f t="shared" si="9"/>
        <v>0</v>
      </c>
      <c r="AN11" s="18">
        <f t="shared" si="10"/>
        <v>1</v>
      </c>
      <c r="AO11" s="19">
        <f t="shared" si="11"/>
        <v>5</v>
      </c>
      <c r="AP11" s="38">
        <v>13</v>
      </c>
      <c r="AQ11" s="2" t="str">
        <f>AD20</f>
        <v>MAHMUT ESAT ORHAN</v>
      </c>
      <c r="AR11" s="27"/>
      <c r="AS11" s="39">
        <v>9</v>
      </c>
      <c r="AT11" s="41" t="s">
        <v>197</v>
      </c>
      <c r="AU11" s="39">
        <v>2</v>
      </c>
      <c r="AV11" s="39">
        <v>1</v>
      </c>
      <c r="AW11" s="39">
        <v>11</v>
      </c>
      <c r="AX11" s="40">
        <v>2</v>
      </c>
      <c r="AY11" s="27"/>
      <c r="AZ11" s="1" t="str">
        <f>AT19</f>
        <v>DENİZ GÜZELOCAK</v>
      </c>
      <c r="BA11" s="3">
        <v>12</v>
      </c>
      <c r="BB11" s="17">
        <f t="shared" si="12"/>
        <v>-1</v>
      </c>
      <c r="BC11" s="18">
        <f t="shared" si="13"/>
        <v>0</v>
      </c>
      <c r="BD11" s="18">
        <f t="shared" si="14"/>
        <v>1</v>
      </c>
      <c r="BE11" s="19">
        <f t="shared" si="15"/>
        <v>1</v>
      </c>
      <c r="BF11" s="38">
        <v>13</v>
      </c>
      <c r="BG11" s="2" t="str">
        <f>AT20</f>
        <v>CANSU AYDOĞAN</v>
      </c>
      <c r="BH11" s="27"/>
      <c r="BI11" s="39">
        <v>9</v>
      </c>
      <c r="BJ11" s="37" t="s">
        <v>201</v>
      </c>
      <c r="BK11" s="39">
        <v>3</v>
      </c>
      <c r="BL11" s="39">
        <v>1</v>
      </c>
      <c r="BM11" s="39">
        <v>11</v>
      </c>
      <c r="BN11" s="40">
        <v>3</v>
      </c>
      <c r="BO11" s="27"/>
      <c r="BP11" s="1" t="str">
        <f>BJ19</f>
        <v>MAHMUT ESAT ORHAN</v>
      </c>
      <c r="BQ11" s="36">
        <v>7</v>
      </c>
      <c r="BR11" s="17">
        <f t="shared" si="16"/>
        <v>-6</v>
      </c>
      <c r="BS11" s="18">
        <f t="shared" si="17"/>
        <v>0</v>
      </c>
      <c r="BT11" s="18">
        <f t="shared" si="18"/>
        <v>1</v>
      </c>
      <c r="BU11" s="19">
        <f t="shared" si="19"/>
        <v>6</v>
      </c>
      <c r="BV11" s="38">
        <v>13</v>
      </c>
      <c r="BW11" s="2" t="str">
        <f>BJ20</f>
        <v>HÜSEYİN ÇAKIR</v>
      </c>
      <c r="BX11" s="27"/>
      <c r="BY11" s="39">
        <v>9</v>
      </c>
      <c r="BZ11" s="41" t="s">
        <v>170</v>
      </c>
      <c r="CA11" s="39">
        <v>4</v>
      </c>
      <c r="CB11" s="39">
        <v>1</v>
      </c>
      <c r="CC11" s="39">
        <v>11</v>
      </c>
      <c r="CD11" s="40">
        <v>4</v>
      </c>
      <c r="CE11" s="27"/>
      <c r="CF11" s="56"/>
      <c r="CG11" s="27"/>
      <c r="CH11" s="96"/>
      <c r="CI11" s="27"/>
      <c r="CJ11" s="93"/>
      <c r="CK11" s="50"/>
      <c r="CL11" s="141" t="str">
        <f>IF(CL8&gt;CL15,CK8,CK15)</f>
        <v>İNCİ ECE ÖZTÜRK</v>
      </c>
      <c r="CM11" s="142"/>
      <c r="CN11" s="50"/>
      <c r="CO11" s="102"/>
      <c r="CP11" s="107" t="str">
        <f>IF(CO18&gt;CN5,CN18,CN5)</f>
        <v>AHMET MUSA</v>
      </c>
      <c r="CQ11" s="104"/>
    </row>
    <row r="12" spans="1:95" ht="18" customHeight="1">
      <c r="A12" s="36">
        <v>10</v>
      </c>
      <c r="B12" s="41" t="s">
        <v>191</v>
      </c>
      <c r="C12" s="27"/>
      <c r="D12" s="1" t="str">
        <f>B21</f>
        <v>İNCİ ECE ÖZTÜRK</v>
      </c>
      <c r="E12" s="36">
        <v>13</v>
      </c>
      <c r="F12" s="17">
        <f t="shared" si="0"/>
        <v>6</v>
      </c>
      <c r="G12" s="18">
        <f t="shared" si="1"/>
        <v>1</v>
      </c>
      <c r="H12" s="18">
        <f t="shared" si="2"/>
        <v>0</v>
      </c>
      <c r="I12" s="19">
        <f t="shared" si="3"/>
        <v>-6</v>
      </c>
      <c r="J12" s="38">
        <v>7</v>
      </c>
      <c r="K12" s="2" t="str">
        <f>B22</f>
        <v>BERKAN BERKER</v>
      </c>
      <c r="L12" s="33"/>
      <c r="M12" s="39">
        <v>10</v>
      </c>
      <c r="N12" s="41" t="s">
        <v>181</v>
      </c>
      <c r="O12" s="39">
        <v>1</v>
      </c>
      <c r="P12" s="39">
        <v>0</v>
      </c>
      <c r="Q12" s="39">
        <v>6</v>
      </c>
      <c r="R12" s="40">
        <v>1</v>
      </c>
      <c r="S12" s="26"/>
      <c r="T12" s="1" t="str">
        <f>N21</f>
        <v>HASAN KÖKREK</v>
      </c>
      <c r="U12" s="36">
        <v>4</v>
      </c>
      <c r="V12" s="17">
        <f t="shared" si="4"/>
        <v>-9</v>
      </c>
      <c r="W12" s="18">
        <f t="shared" si="5"/>
        <v>0</v>
      </c>
      <c r="X12" s="18">
        <f t="shared" si="6"/>
        <v>1</v>
      </c>
      <c r="Y12" s="19">
        <f t="shared" si="7"/>
        <v>9</v>
      </c>
      <c r="Z12" s="38">
        <v>13</v>
      </c>
      <c r="AA12" s="2" t="str">
        <f>N22</f>
        <v>AHMET MUSA</v>
      </c>
      <c r="AB12" s="26"/>
      <c r="AC12" s="39">
        <v>10</v>
      </c>
      <c r="AD12" s="41" t="s">
        <v>188</v>
      </c>
      <c r="AE12" s="39">
        <v>2</v>
      </c>
      <c r="AF12" s="39">
        <v>0</v>
      </c>
      <c r="AG12" s="39">
        <v>10</v>
      </c>
      <c r="AH12" s="40">
        <v>2</v>
      </c>
      <c r="AI12" s="27"/>
      <c r="AJ12" s="1" t="str">
        <f>AD21</f>
        <v>BARIŞCAN KÜÇÜK</v>
      </c>
      <c r="AK12" s="36">
        <v>13</v>
      </c>
      <c r="AL12" s="17">
        <f t="shared" si="8"/>
        <v>4</v>
      </c>
      <c r="AM12" s="18">
        <f t="shared" si="9"/>
        <v>1</v>
      </c>
      <c r="AN12" s="18">
        <f t="shared" si="10"/>
        <v>0</v>
      </c>
      <c r="AO12" s="19">
        <f t="shared" si="11"/>
        <v>-4</v>
      </c>
      <c r="AP12" s="38">
        <v>9</v>
      </c>
      <c r="AQ12" s="2" t="str">
        <f>AD22</f>
        <v>HÜSEYİN ÇATLAKCAN</v>
      </c>
      <c r="AR12" s="27"/>
      <c r="AS12" s="39">
        <v>10</v>
      </c>
      <c r="AT12" s="41" t="s">
        <v>167</v>
      </c>
      <c r="AU12" s="39">
        <v>2</v>
      </c>
      <c r="AV12" s="39">
        <v>1</v>
      </c>
      <c r="AW12" s="39">
        <v>11</v>
      </c>
      <c r="AX12" s="40">
        <v>2</v>
      </c>
      <c r="AY12" s="27"/>
      <c r="AZ12" s="1" t="str">
        <f>AT21</f>
        <v>EDA SAYAK</v>
      </c>
      <c r="BA12" s="3">
        <v>13</v>
      </c>
      <c r="BB12" s="17">
        <f t="shared" si="12"/>
        <v>7</v>
      </c>
      <c r="BC12" s="18">
        <f t="shared" si="13"/>
        <v>1</v>
      </c>
      <c r="BD12" s="18">
        <f t="shared" si="14"/>
        <v>0</v>
      </c>
      <c r="BE12" s="19">
        <f t="shared" si="15"/>
        <v>-7</v>
      </c>
      <c r="BF12" s="38">
        <v>6</v>
      </c>
      <c r="BG12" s="2" t="str">
        <f>AT22</f>
        <v>ZİŞAN DİLCİ</v>
      </c>
      <c r="BH12" s="27"/>
      <c r="BI12" s="39">
        <v>10</v>
      </c>
      <c r="BJ12" s="41" t="s">
        <v>171</v>
      </c>
      <c r="BK12" s="39">
        <v>3</v>
      </c>
      <c r="BL12" s="39">
        <v>1</v>
      </c>
      <c r="BM12" s="39">
        <v>10</v>
      </c>
      <c r="BN12" s="40">
        <v>3</v>
      </c>
      <c r="BO12" s="27"/>
      <c r="BP12" s="1" t="str">
        <f>BJ21</f>
        <v>DENİZ GÜZELOCAK</v>
      </c>
      <c r="BQ12" s="36">
        <v>13</v>
      </c>
      <c r="BR12" s="17">
        <f t="shared" si="16"/>
        <v>3</v>
      </c>
      <c r="BS12" s="18">
        <f t="shared" si="17"/>
        <v>1</v>
      </c>
      <c r="BT12" s="18">
        <f t="shared" si="18"/>
        <v>0</v>
      </c>
      <c r="BU12" s="19">
        <f t="shared" si="19"/>
        <v>-3</v>
      </c>
      <c r="BV12" s="38">
        <v>10</v>
      </c>
      <c r="BW12" s="2" t="str">
        <f>BJ22</f>
        <v>ONUR KAYA</v>
      </c>
      <c r="BX12" s="27"/>
      <c r="BY12" s="39">
        <v>10</v>
      </c>
      <c r="BZ12" s="41" t="s">
        <v>186</v>
      </c>
      <c r="CA12" s="39">
        <v>4</v>
      </c>
      <c r="CB12" s="39">
        <v>1</v>
      </c>
      <c r="CC12" s="39">
        <v>2</v>
      </c>
      <c r="CD12" s="40">
        <v>4</v>
      </c>
      <c r="CE12" s="27"/>
      <c r="CF12" s="56"/>
      <c r="CG12" s="27"/>
      <c r="CH12" s="96"/>
      <c r="CI12" s="27"/>
      <c r="CJ12" s="93"/>
      <c r="CK12" s="50"/>
      <c r="CL12" s="136" t="s">
        <v>298</v>
      </c>
      <c r="CM12" s="137"/>
      <c r="CN12" s="50"/>
      <c r="CO12" s="100"/>
      <c r="CP12" s="101" t="s">
        <v>299</v>
      </c>
      <c r="CQ12" s="103"/>
    </row>
    <row r="13" spans="1:95" ht="18" customHeight="1">
      <c r="A13" s="36">
        <v>11</v>
      </c>
      <c r="B13" s="37" t="s">
        <v>204</v>
      </c>
      <c r="C13" s="27"/>
      <c r="D13" s="1" t="str">
        <f>B23</f>
        <v>ABDULKADİR TÜZEM</v>
      </c>
      <c r="E13" s="36">
        <v>13</v>
      </c>
      <c r="F13" s="17">
        <f t="shared" si="0"/>
        <v>10</v>
      </c>
      <c r="G13" s="18">
        <f t="shared" si="1"/>
        <v>1</v>
      </c>
      <c r="H13" s="18">
        <f t="shared" si="2"/>
        <v>0</v>
      </c>
      <c r="I13" s="19">
        <f t="shared" si="3"/>
        <v>-10</v>
      </c>
      <c r="J13" s="38">
        <v>3</v>
      </c>
      <c r="K13" s="2" t="str">
        <f>B24</f>
        <v>MUSTAFA TÜRKOĞLU</v>
      </c>
      <c r="L13" s="33"/>
      <c r="M13" s="39">
        <v>11</v>
      </c>
      <c r="N13" s="41" t="s">
        <v>192</v>
      </c>
      <c r="O13" s="39">
        <v>1</v>
      </c>
      <c r="P13" s="39">
        <v>0</v>
      </c>
      <c r="Q13" s="39">
        <v>6</v>
      </c>
      <c r="R13" s="40">
        <v>1</v>
      </c>
      <c r="S13" s="26"/>
      <c r="T13" s="1" t="str">
        <f>N23</f>
        <v>MUHYETTİN UYANIK</v>
      </c>
      <c r="U13" s="36">
        <v>13</v>
      </c>
      <c r="V13" s="17">
        <f t="shared" si="4"/>
        <v>2</v>
      </c>
      <c r="W13" s="18">
        <f t="shared" si="5"/>
        <v>1</v>
      </c>
      <c r="X13" s="18">
        <f t="shared" si="6"/>
        <v>0</v>
      </c>
      <c r="Y13" s="19">
        <f t="shared" si="7"/>
        <v>-2</v>
      </c>
      <c r="Z13" s="38">
        <v>11</v>
      </c>
      <c r="AA13" s="2" t="str">
        <f>N24</f>
        <v>ŞEREF ÇOBAN</v>
      </c>
      <c r="AB13" s="26"/>
      <c r="AC13" s="39">
        <v>11</v>
      </c>
      <c r="AD13" s="41" t="s">
        <v>170</v>
      </c>
      <c r="AE13" s="39">
        <v>2</v>
      </c>
      <c r="AF13" s="39">
        <v>0</v>
      </c>
      <c r="AG13" s="39">
        <v>6</v>
      </c>
      <c r="AH13" s="40">
        <v>2</v>
      </c>
      <c r="AI13" s="27"/>
      <c r="AJ13" s="1" t="str">
        <f>AD23</f>
        <v>YAKUP ERİNÇ</v>
      </c>
      <c r="AK13" s="36">
        <v>13</v>
      </c>
      <c r="AL13" s="17">
        <f t="shared" si="8"/>
        <v>8</v>
      </c>
      <c r="AM13" s="18">
        <f t="shared" si="9"/>
        <v>1</v>
      </c>
      <c r="AN13" s="18">
        <f t="shared" si="10"/>
        <v>0</v>
      </c>
      <c r="AO13" s="19">
        <f t="shared" si="11"/>
        <v>-8</v>
      </c>
      <c r="AP13" s="38">
        <v>5</v>
      </c>
      <c r="AQ13" s="2" t="str">
        <f>AD24</f>
        <v>DOĞUKAN PEKER</v>
      </c>
      <c r="AR13" s="27"/>
      <c r="AS13" s="39">
        <v>11</v>
      </c>
      <c r="AT13" s="41" t="s">
        <v>177</v>
      </c>
      <c r="AU13" s="39">
        <v>2</v>
      </c>
      <c r="AV13" s="39">
        <v>1</v>
      </c>
      <c r="AW13" s="39">
        <v>10</v>
      </c>
      <c r="AX13" s="40">
        <v>2</v>
      </c>
      <c r="AY13" s="27"/>
      <c r="AZ13" s="1" t="str">
        <f>AT23</f>
        <v>ARDA GÜNGÖR</v>
      </c>
      <c r="BA13" s="3">
        <v>8</v>
      </c>
      <c r="BB13" s="17">
        <f t="shared" si="12"/>
        <v>-5</v>
      </c>
      <c r="BC13" s="18">
        <f t="shared" si="13"/>
        <v>0</v>
      </c>
      <c r="BD13" s="18">
        <f t="shared" si="14"/>
        <v>1</v>
      </c>
      <c r="BE13" s="19">
        <f t="shared" si="15"/>
        <v>5</v>
      </c>
      <c r="BF13" s="38">
        <v>13</v>
      </c>
      <c r="BG13" s="2" t="str">
        <f>AT24</f>
        <v>ZEYNEP ÇİMEN</v>
      </c>
      <c r="BH13" s="27"/>
      <c r="BI13" s="39">
        <v>11</v>
      </c>
      <c r="BJ13" s="41" t="s">
        <v>187</v>
      </c>
      <c r="BK13" s="39">
        <v>3</v>
      </c>
      <c r="BL13" s="39">
        <v>1</v>
      </c>
      <c r="BM13" s="39">
        <v>9</v>
      </c>
      <c r="BN13" s="40">
        <v>3</v>
      </c>
      <c r="BO13" s="27"/>
      <c r="BP13" s="1" t="str">
        <f>BJ23</f>
        <v>GÖKTUĞ TEPECİK</v>
      </c>
      <c r="BQ13" s="36">
        <v>6</v>
      </c>
      <c r="BR13" s="17">
        <f t="shared" si="16"/>
        <v>-7</v>
      </c>
      <c r="BS13" s="18">
        <f t="shared" si="17"/>
        <v>0</v>
      </c>
      <c r="BT13" s="18">
        <f t="shared" si="18"/>
        <v>1</v>
      </c>
      <c r="BU13" s="19">
        <f t="shared" si="19"/>
        <v>7</v>
      </c>
      <c r="BV13" s="38">
        <v>13</v>
      </c>
      <c r="BW13" s="2" t="str">
        <f>BJ24</f>
        <v>BERİL ÇEVİK</v>
      </c>
      <c r="BX13" s="27"/>
      <c r="BY13" s="39">
        <v>11</v>
      </c>
      <c r="BZ13" s="37" t="s">
        <v>202</v>
      </c>
      <c r="CA13" s="39">
        <v>3</v>
      </c>
      <c r="CB13" s="39">
        <v>2</v>
      </c>
      <c r="CC13" s="39">
        <v>11</v>
      </c>
      <c r="CD13" s="40">
        <v>3</v>
      </c>
      <c r="CE13" s="27"/>
      <c r="CF13" s="55">
        <v>2</v>
      </c>
      <c r="CG13" s="41" t="s">
        <v>189</v>
      </c>
      <c r="CH13" s="94">
        <v>12</v>
      </c>
      <c r="CI13" s="27"/>
      <c r="CJ13" s="93"/>
      <c r="CK13" s="50"/>
      <c r="CL13" s="27"/>
      <c r="CM13" s="27"/>
      <c r="CN13" s="50"/>
      <c r="CO13" s="27"/>
      <c r="CP13" s="27"/>
      <c r="CQ13" s="27"/>
    </row>
    <row r="14" spans="1:95" ht="18" customHeight="1">
      <c r="A14" s="36">
        <v>12</v>
      </c>
      <c r="B14" s="41" t="s">
        <v>193</v>
      </c>
      <c r="C14" s="27"/>
      <c r="D14" s="1" t="str">
        <f>B25</f>
        <v>FURKAN ULU</v>
      </c>
      <c r="E14" s="36">
        <v>13</v>
      </c>
      <c r="F14" s="17">
        <f t="shared" si="0"/>
        <v>11</v>
      </c>
      <c r="G14" s="18">
        <f t="shared" si="1"/>
        <v>1</v>
      </c>
      <c r="H14" s="18">
        <f t="shared" si="2"/>
        <v>0</v>
      </c>
      <c r="I14" s="19">
        <f t="shared" si="3"/>
        <v>-11</v>
      </c>
      <c r="J14" s="38">
        <v>2</v>
      </c>
      <c r="K14" s="2" t="str">
        <f>B26</f>
        <v>ZEYNEP SOLMAZ</v>
      </c>
      <c r="L14" s="33"/>
      <c r="M14" s="39">
        <v>12</v>
      </c>
      <c r="N14" s="41" t="s">
        <v>174</v>
      </c>
      <c r="O14" s="39">
        <v>1</v>
      </c>
      <c r="P14" s="39">
        <v>0</v>
      </c>
      <c r="Q14" s="39">
        <v>5</v>
      </c>
      <c r="R14" s="40">
        <v>1</v>
      </c>
      <c r="S14" s="26"/>
      <c r="T14" s="1" t="str">
        <f>N25</f>
        <v>ZEYNEP ÇİMEN</v>
      </c>
      <c r="U14" s="36">
        <v>13</v>
      </c>
      <c r="V14" s="17">
        <f t="shared" si="4"/>
        <v>10</v>
      </c>
      <c r="W14" s="18">
        <f t="shared" si="5"/>
        <v>1</v>
      </c>
      <c r="X14" s="18">
        <f t="shared" si="6"/>
        <v>0</v>
      </c>
      <c r="Y14" s="19">
        <f t="shared" si="7"/>
        <v>-10</v>
      </c>
      <c r="Z14" s="38">
        <v>3</v>
      </c>
      <c r="AA14" s="2" t="str">
        <f>N26</f>
        <v>BERKAN BERKER</v>
      </c>
      <c r="AB14" s="26"/>
      <c r="AC14" s="39">
        <v>12</v>
      </c>
      <c r="AD14" s="41" t="s">
        <v>186</v>
      </c>
      <c r="AE14" s="39">
        <v>2</v>
      </c>
      <c r="AF14" s="39">
        <v>0</v>
      </c>
      <c r="AG14" s="39">
        <v>3</v>
      </c>
      <c r="AH14" s="40">
        <v>2</v>
      </c>
      <c r="AI14" s="27"/>
      <c r="AJ14" s="1" t="str">
        <f>AD25</f>
        <v>CEREN ZİNCİR</v>
      </c>
      <c r="AK14" s="36">
        <v>8</v>
      </c>
      <c r="AL14" s="17">
        <f t="shared" si="8"/>
        <v>-5</v>
      </c>
      <c r="AM14" s="18">
        <f t="shared" si="9"/>
        <v>0</v>
      </c>
      <c r="AN14" s="18">
        <f t="shared" si="10"/>
        <v>1</v>
      </c>
      <c r="AO14" s="19">
        <f t="shared" si="11"/>
        <v>5</v>
      </c>
      <c r="AP14" s="38">
        <v>13</v>
      </c>
      <c r="AQ14" s="2" t="str">
        <f>AD26</f>
        <v>ONUR KAYA</v>
      </c>
      <c r="AR14" s="27"/>
      <c r="AS14" s="39">
        <v>12</v>
      </c>
      <c r="AT14" s="37" t="s">
        <v>201</v>
      </c>
      <c r="AU14" s="39">
        <v>2</v>
      </c>
      <c r="AV14" s="39">
        <v>1</v>
      </c>
      <c r="AW14" s="39">
        <v>10</v>
      </c>
      <c r="AX14" s="40">
        <v>2</v>
      </c>
      <c r="AY14" s="27"/>
      <c r="AZ14" s="1" t="str">
        <f>AT25</f>
        <v>MUHYETTİN UYANIK</v>
      </c>
      <c r="BA14" s="3">
        <v>13</v>
      </c>
      <c r="BB14" s="17">
        <f t="shared" si="12"/>
        <v>5</v>
      </c>
      <c r="BC14" s="18">
        <f t="shared" si="13"/>
        <v>1</v>
      </c>
      <c r="BD14" s="18">
        <f t="shared" si="14"/>
        <v>0</v>
      </c>
      <c r="BE14" s="19">
        <f t="shared" si="15"/>
        <v>-5</v>
      </c>
      <c r="BF14" s="38">
        <v>8</v>
      </c>
      <c r="BG14" s="2" t="str">
        <f>AT26</f>
        <v>BERKAN BERKER</v>
      </c>
      <c r="BH14" s="27"/>
      <c r="BI14" s="39">
        <v>12</v>
      </c>
      <c r="BJ14" s="41" t="s">
        <v>173</v>
      </c>
      <c r="BK14" s="39">
        <v>3</v>
      </c>
      <c r="BL14" s="39">
        <v>1</v>
      </c>
      <c r="BM14" s="39">
        <v>5</v>
      </c>
      <c r="BN14" s="40">
        <v>3</v>
      </c>
      <c r="BO14" s="27"/>
      <c r="BP14" s="1" t="str">
        <f>BJ25</f>
        <v>MUHAMMET YETİM</v>
      </c>
      <c r="BQ14" s="36">
        <v>8</v>
      </c>
      <c r="BR14" s="17">
        <f t="shared" si="16"/>
        <v>-5</v>
      </c>
      <c r="BS14" s="18">
        <f t="shared" si="17"/>
        <v>0</v>
      </c>
      <c r="BT14" s="18">
        <f t="shared" si="18"/>
        <v>1</v>
      </c>
      <c r="BU14" s="19">
        <f t="shared" si="19"/>
        <v>5</v>
      </c>
      <c r="BV14" s="38">
        <v>13</v>
      </c>
      <c r="BW14" s="2" t="str">
        <f>BJ26</f>
        <v>EMRULLAH EROĞLU</v>
      </c>
      <c r="BX14" s="27"/>
      <c r="BY14" s="39">
        <v>12</v>
      </c>
      <c r="BZ14" s="41" t="s">
        <v>185</v>
      </c>
      <c r="CA14" s="39">
        <v>3</v>
      </c>
      <c r="CB14" s="39">
        <v>2</v>
      </c>
      <c r="CC14" s="39">
        <v>9</v>
      </c>
      <c r="CD14" s="40">
        <v>3</v>
      </c>
      <c r="CE14" s="27"/>
      <c r="CF14" s="56"/>
      <c r="CG14" s="27"/>
      <c r="CH14" s="95"/>
      <c r="CI14" s="41" t="str">
        <f>IF(CH13&gt;CH15,CG13,CG15)</f>
        <v>EDA SAYAK</v>
      </c>
      <c r="CJ14" s="92">
        <v>10</v>
      </c>
      <c r="CK14" s="50"/>
      <c r="CL14" s="27"/>
      <c r="CM14" s="27"/>
      <c r="CN14" s="50"/>
      <c r="CO14" s="27"/>
      <c r="CP14" s="27"/>
      <c r="CQ14" s="27"/>
    </row>
    <row r="15" spans="1:95" ht="18" customHeight="1">
      <c r="A15" s="36">
        <v>13</v>
      </c>
      <c r="B15" s="41" t="s">
        <v>197</v>
      </c>
      <c r="C15" s="27"/>
      <c r="D15" s="1" t="str">
        <f>B27</f>
        <v>SİNEM KARTAL</v>
      </c>
      <c r="E15" s="36">
        <v>13</v>
      </c>
      <c r="F15" s="17">
        <f t="shared" si="0"/>
        <v>5</v>
      </c>
      <c r="G15" s="18">
        <f t="shared" si="1"/>
        <v>1</v>
      </c>
      <c r="H15" s="18">
        <f t="shared" si="2"/>
        <v>0</v>
      </c>
      <c r="I15" s="19">
        <f t="shared" si="3"/>
        <v>-5</v>
      </c>
      <c r="J15" s="38">
        <v>8</v>
      </c>
      <c r="K15" s="2" t="str">
        <f>B28</f>
        <v>BURAK İLHAN</v>
      </c>
      <c r="L15" s="33"/>
      <c r="M15" s="39">
        <v>13</v>
      </c>
      <c r="N15" s="41" t="s">
        <v>180</v>
      </c>
      <c r="O15" s="39">
        <v>1</v>
      </c>
      <c r="P15" s="39">
        <v>0</v>
      </c>
      <c r="Q15" s="39">
        <v>5</v>
      </c>
      <c r="R15" s="40">
        <v>1</v>
      </c>
      <c r="S15" s="26"/>
      <c r="T15" s="1" t="str">
        <f>N27</f>
        <v>HÜSEYİN ÇATLAKCAN</v>
      </c>
      <c r="U15" s="36">
        <v>13</v>
      </c>
      <c r="V15" s="17">
        <f t="shared" si="4"/>
        <v>4</v>
      </c>
      <c r="W15" s="18">
        <f t="shared" si="5"/>
        <v>1</v>
      </c>
      <c r="X15" s="18">
        <f t="shared" si="6"/>
        <v>0</v>
      </c>
      <c r="Y15" s="19">
        <f t="shared" si="7"/>
        <v>-4</v>
      </c>
      <c r="Z15" s="38">
        <v>9</v>
      </c>
      <c r="AA15" s="2" t="str">
        <f>N28</f>
        <v>EMRULLAH EROĞLU</v>
      </c>
      <c r="AB15" s="26"/>
      <c r="AC15" s="39">
        <v>13</v>
      </c>
      <c r="AD15" s="41" t="s">
        <v>179</v>
      </c>
      <c r="AE15" s="39">
        <v>1</v>
      </c>
      <c r="AF15" s="39">
        <v>1</v>
      </c>
      <c r="AG15" s="39">
        <v>9</v>
      </c>
      <c r="AH15" s="40">
        <v>1</v>
      </c>
      <c r="AI15" s="27"/>
      <c r="AJ15" s="1" t="str">
        <f>AD27</f>
        <v>ŞEREF ÇOBAN</v>
      </c>
      <c r="AK15" s="36">
        <v>8</v>
      </c>
      <c r="AL15" s="17">
        <f t="shared" si="8"/>
        <v>-5</v>
      </c>
      <c r="AM15" s="18">
        <f t="shared" si="9"/>
        <v>0</v>
      </c>
      <c r="AN15" s="18">
        <f t="shared" si="10"/>
        <v>1</v>
      </c>
      <c r="AO15" s="19">
        <f t="shared" si="11"/>
        <v>5</v>
      </c>
      <c r="AP15" s="38">
        <v>13</v>
      </c>
      <c r="AQ15" s="2" t="str">
        <f>AD28</f>
        <v>CANSU AYDOĞAN</v>
      </c>
      <c r="AR15" s="27"/>
      <c r="AS15" s="39">
        <v>13</v>
      </c>
      <c r="AT15" s="41" t="s">
        <v>172</v>
      </c>
      <c r="AU15" s="39">
        <v>2</v>
      </c>
      <c r="AV15" s="39">
        <v>1</v>
      </c>
      <c r="AW15" s="39">
        <v>9</v>
      </c>
      <c r="AX15" s="40">
        <v>2</v>
      </c>
      <c r="AY15" s="27"/>
      <c r="AZ15" s="1" t="str">
        <f>AT27</f>
        <v>CANSUNUR IŞILDAK</v>
      </c>
      <c r="BA15" s="3">
        <v>12</v>
      </c>
      <c r="BB15" s="17">
        <f t="shared" si="12"/>
        <v>-1</v>
      </c>
      <c r="BC15" s="18">
        <f t="shared" si="13"/>
        <v>0</v>
      </c>
      <c r="BD15" s="18">
        <f t="shared" si="14"/>
        <v>1</v>
      </c>
      <c r="BE15" s="19">
        <f t="shared" si="15"/>
        <v>1</v>
      </c>
      <c r="BF15" s="38">
        <v>13</v>
      </c>
      <c r="BG15" s="2" t="str">
        <f>AT28</f>
        <v>GÖKTUĞ TEPECİK</v>
      </c>
      <c r="BH15" s="27"/>
      <c r="BI15" s="39">
        <v>13</v>
      </c>
      <c r="BJ15" s="41" t="s">
        <v>176</v>
      </c>
      <c r="BK15" s="39">
        <v>3</v>
      </c>
      <c r="BL15" s="39">
        <v>1</v>
      </c>
      <c r="BM15" s="39">
        <v>4</v>
      </c>
      <c r="BN15" s="40">
        <v>3</v>
      </c>
      <c r="BO15" s="27"/>
      <c r="BP15" s="1" t="str">
        <f>BJ27</f>
        <v>CEREN ZİNCİR</v>
      </c>
      <c r="BQ15" s="36">
        <v>6</v>
      </c>
      <c r="BR15" s="17">
        <f t="shared" si="16"/>
        <v>-7</v>
      </c>
      <c r="BS15" s="18">
        <f t="shared" si="17"/>
        <v>0</v>
      </c>
      <c r="BT15" s="18">
        <f t="shared" si="18"/>
        <v>1</v>
      </c>
      <c r="BU15" s="19">
        <f t="shared" si="19"/>
        <v>7</v>
      </c>
      <c r="BV15" s="38">
        <v>13</v>
      </c>
      <c r="BW15" s="2" t="str">
        <f>BJ28</f>
        <v>ARDA GÜNGÖR</v>
      </c>
      <c r="BX15" s="27"/>
      <c r="BY15" s="39">
        <v>13</v>
      </c>
      <c r="BZ15" s="41" t="s">
        <v>60</v>
      </c>
      <c r="CA15" s="39">
        <v>3</v>
      </c>
      <c r="CB15" s="39">
        <v>2</v>
      </c>
      <c r="CC15" s="39">
        <v>8</v>
      </c>
      <c r="CD15" s="40">
        <v>3</v>
      </c>
      <c r="CE15" s="27"/>
      <c r="CF15" s="55">
        <v>7</v>
      </c>
      <c r="CG15" s="41" t="s">
        <v>171</v>
      </c>
      <c r="CH15" s="94">
        <v>13</v>
      </c>
      <c r="CI15" s="50"/>
      <c r="CJ15" s="93"/>
      <c r="CK15" s="41" t="str">
        <f>IF(CJ14&gt;CJ19,CI14,CI19)</f>
        <v>BARIŞCAN KÜÇÜK</v>
      </c>
      <c r="CL15" s="92">
        <v>5</v>
      </c>
      <c r="CM15" s="27"/>
      <c r="CN15" s="50"/>
      <c r="CO15" s="27"/>
      <c r="CP15" s="27"/>
      <c r="CQ15" s="27"/>
    </row>
    <row r="16" spans="1:95" ht="18" customHeight="1">
      <c r="A16" s="36">
        <v>14</v>
      </c>
      <c r="B16" s="41" t="s">
        <v>194</v>
      </c>
      <c r="C16" s="27"/>
      <c r="D16" s="1" t="str">
        <f>B29</f>
        <v>GÖKTUĞ TEPECİK</v>
      </c>
      <c r="E16" s="36">
        <v>13</v>
      </c>
      <c r="F16" s="17">
        <f t="shared" si="0"/>
        <v>9</v>
      </c>
      <c r="G16" s="18">
        <f t="shared" si="1"/>
        <v>1</v>
      </c>
      <c r="H16" s="18">
        <f t="shared" si="2"/>
        <v>0</v>
      </c>
      <c r="I16" s="19">
        <f t="shared" si="3"/>
        <v>-9</v>
      </c>
      <c r="J16" s="38">
        <v>4</v>
      </c>
      <c r="K16" s="2" t="str">
        <f>B30</f>
        <v>MELİKE GÜRMAN</v>
      </c>
      <c r="L16" s="33"/>
      <c r="M16" s="39">
        <v>14</v>
      </c>
      <c r="N16" s="41" t="s">
        <v>171</v>
      </c>
      <c r="O16" s="39">
        <v>1</v>
      </c>
      <c r="P16" s="39">
        <v>0</v>
      </c>
      <c r="Q16" s="39">
        <v>5</v>
      </c>
      <c r="R16" s="40">
        <v>1</v>
      </c>
      <c r="S16" s="26"/>
      <c r="T16" s="1" t="str">
        <f>N29</f>
        <v>BERİL ÇEVİK</v>
      </c>
      <c r="U16" s="36">
        <v>7</v>
      </c>
      <c r="V16" s="17">
        <f t="shared" si="4"/>
        <v>-6</v>
      </c>
      <c r="W16" s="18">
        <f t="shared" si="5"/>
        <v>0</v>
      </c>
      <c r="X16" s="18">
        <f t="shared" si="6"/>
        <v>1</v>
      </c>
      <c r="Y16" s="19">
        <f t="shared" si="7"/>
        <v>6</v>
      </c>
      <c r="Z16" s="38">
        <v>13</v>
      </c>
      <c r="AA16" s="2" t="str">
        <f>N30</f>
        <v>MAHMUT ESAT ORHAN</v>
      </c>
      <c r="AB16" s="26"/>
      <c r="AC16" s="39">
        <v>14</v>
      </c>
      <c r="AD16" s="41" t="s">
        <v>190</v>
      </c>
      <c r="AE16" s="39">
        <v>1</v>
      </c>
      <c r="AF16" s="39">
        <v>1</v>
      </c>
      <c r="AG16" s="39">
        <v>7</v>
      </c>
      <c r="AH16" s="40">
        <v>1</v>
      </c>
      <c r="AI16" s="27"/>
      <c r="AJ16" s="1" t="str">
        <f>AD29</f>
        <v>MERVE KAYA</v>
      </c>
      <c r="AK16" s="36">
        <v>6</v>
      </c>
      <c r="AL16" s="17">
        <f t="shared" si="8"/>
        <v>-7</v>
      </c>
      <c r="AM16" s="18">
        <f t="shared" si="9"/>
        <v>0</v>
      </c>
      <c r="AN16" s="18">
        <f t="shared" si="10"/>
        <v>1</v>
      </c>
      <c r="AO16" s="19">
        <f t="shared" si="11"/>
        <v>7</v>
      </c>
      <c r="AP16" s="38">
        <v>13</v>
      </c>
      <c r="AQ16" s="2" t="str">
        <f>AD30</f>
        <v>MUHAMMET YETİM</v>
      </c>
      <c r="AR16" s="27"/>
      <c r="AS16" s="39">
        <v>14</v>
      </c>
      <c r="AT16" s="41" t="s">
        <v>166</v>
      </c>
      <c r="AU16" s="39">
        <v>2</v>
      </c>
      <c r="AV16" s="39">
        <v>1</v>
      </c>
      <c r="AW16" s="39">
        <v>5</v>
      </c>
      <c r="AX16" s="40">
        <v>2</v>
      </c>
      <c r="AY16" s="27"/>
      <c r="AZ16" s="1" t="str">
        <f>AT29</f>
        <v>BERİL ÇEVİK</v>
      </c>
      <c r="BA16" s="3">
        <v>13</v>
      </c>
      <c r="BB16" s="17">
        <f t="shared" si="12"/>
        <v>1</v>
      </c>
      <c r="BC16" s="18">
        <f t="shared" si="13"/>
        <v>1</v>
      </c>
      <c r="BD16" s="18">
        <f t="shared" si="14"/>
        <v>0</v>
      </c>
      <c r="BE16" s="19">
        <f t="shared" si="15"/>
        <v>-1</v>
      </c>
      <c r="BF16" s="38">
        <v>12</v>
      </c>
      <c r="BG16" s="2" t="str">
        <f>AT30</f>
        <v>EGENAZ ASLANOĞLU</v>
      </c>
      <c r="BH16" s="27"/>
      <c r="BI16" s="39">
        <v>14</v>
      </c>
      <c r="BJ16" s="41" t="s">
        <v>170</v>
      </c>
      <c r="BK16" s="39">
        <v>3</v>
      </c>
      <c r="BL16" s="39">
        <v>1</v>
      </c>
      <c r="BM16" s="39">
        <v>1</v>
      </c>
      <c r="BN16" s="40">
        <v>3</v>
      </c>
      <c r="BO16" s="27"/>
      <c r="BP16" s="1" t="str">
        <f>BJ29</f>
        <v>DOĞUKAN PEKER</v>
      </c>
      <c r="BQ16" s="36">
        <v>0</v>
      </c>
      <c r="BR16" s="17">
        <f t="shared" si="16"/>
        <v>-13</v>
      </c>
      <c r="BS16" s="18">
        <f t="shared" si="17"/>
        <v>0</v>
      </c>
      <c r="BT16" s="18">
        <f t="shared" si="18"/>
        <v>1</v>
      </c>
      <c r="BU16" s="19">
        <f t="shared" si="19"/>
        <v>13</v>
      </c>
      <c r="BV16" s="38">
        <v>13</v>
      </c>
      <c r="BW16" s="2" t="str">
        <f>BJ30</f>
        <v>ZİŞAN DİLCİ</v>
      </c>
      <c r="BX16" s="27"/>
      <c r="BY16" s="39">
        <v>14</v>
      </c>
      <c r="BZ16" s="41" t="s">
        <v>197</v>
      </c>
      <c r="CA16" s="39">
        <v>3</v>
      </c>
      <c r="CB16" s="39">
        <v>2</v>
      </c>
      <c r="CC16" s="39">
        <v>7</v>
      </c>
      <c r="CD16" s="40">
        <v>3</v>
      </c>
      <c r="CE16" s="27"/>
      <c r="CF16" s="56"/>
      <c r="CG16" s="27"/>
      <c r="CH16" s="96"/>
      <c r="CI16" s="50"/>
      <c r="CJ16" s="93"/>
      <c r="CK16" s="27"/>
      <c r="CL16" s="27"/>
      <c r="CM16" s="27"/>
      <c r="CN16" s="50"/>
      <c r="CO16" s="27"/>
      <c r="CP16" s="27"/>
      <c r="CQ16" s="27"/>
    </row>
    <row r="17" spans="1:95" ht="18" customHeight="1">
      <c r="A17" s="36">
        <v>15</v>
      </c>
      <c r="B17" s="41" t="s">
        <v>186</v>
      </c>
      <c r="C17" s="27"/>
      <c r="D17" s="1" t="str">
        <f>B31</f>
        <v>ZEYNEP ÇİMEN</v>
      </c>
      <c r="E17" s="36">
        <v>13</v>
      </c>
      <c r="F17" s="17">
        <f t="shared" si="0"/>
        <v>1</v>
      </c>
      <c r="G17" s="18">
        <f t="shared" si="1"/>
        <v>1</v>
      </c>
      <c r="H17" s="18">
        <f t="shared" si="2"/>
        <v>0</v>
      </c>
      <c r="I17" s="19">
        <f t="shared" si="3"/>
        <v>-1</v>
      </c>
      <c r="J17" s="38">
        <v>12</v>
      </c>
      <c r="K17" s="2" t="str">
        <f>B32</f>
        <v>MAHMUT ESAT ORHAN</v>
      </c>
      <c r="L17" s="33"/>
      <c r="M17" s="39">
        <v>15</v>
      </c>
      <c r="N17" s="41" t="s">
        <v>166</v>
      </c>
      <c r="O17" s="39">
        <v>1</v>
      </c>
      <c r="P17" s="39">
        <v>0</v>
      </c>
      <c r="Q17" s="39">
        <v>3</v>
      </c>
      <c r="R17" s="40">
        <v>1</v>
      </c>
      <c r="S17" s="26"/>
      <c r="T17" s="1" t="str">
        <f>N31</f>
        <v>YAKUP ERİNÇ</v>
      </c>
      <c r="U17" s="36">
        <v>13</v>
      </c>
      <c r="V17" s="17">
        <f t="shared" si="4"/>
        <v>4</v>
      </c>
      <c r="W17" s="18">
        <f t="shared" si="5"/>
        <v>1</v>
      </c>
      <c r="X17" s="18">
        <f t="shared" si="6"/>
        <v>0</v>
      </c>
      <c r="Y17" s="19">
        <f t="shared" si="7"/>
        <v>-4</v>
      </c>
      <c r="Z17" s="38">
        <v>9</v>
      </c>
      <c r="AA17" s="2" t="str">
        <f>N32</f>
        <v>T.BERK EREN</v>
      </c>
      <c r="AB17" s="26"/>
      <c r="AC17" s="39">
        <v>15</v>
      </c>
      <c r="AD17" s="41" t="s">
        <v>193</v>
      </c>
      <c r="AE17" s="39">
        <v>1</v>
      </c>
      <c r="AF17" s="39">
        <v>1</v>
      </c>
      <c r="AG17" s="39">
        <v>7</v>
      </c>
      <c r="AH17" s="40">
        <v>1</v>
      </c>
      <c r="AI17" s="27"/>
      <c r="AJ17" s="1" t="str">
        <f>AD31</f>
        <v>ZEYNEP SOLMAZ</v>
      </c>
      <c r="AK17" s="36">
        <v>13</v>
      </c>
      <c r="AL17" s="17">
        <f t="shared" si="8"/>
        <v>13</v>
      </c>
      <c r="AM17" s="18">
        <f t="shared" si="9"/>
        <v>1</v>
      </c>
      <c r="AN17" s="18">
        <f t="shared" si="10"/>
        <v>0</v>
      </c>
      <c r="AO17" s="19">
        <f t="shared" si="11"/>
        <v>-13</v>
      </c>
      <c r="AP17" s="38">
        <v>0</v>
      </c>
      <c r="AQ17" s="2" t="str">
        <f>AD32</f>
        <v>SİNEM KARTAL</v>
      </c>
      <c r="AR17" s="27"/>
      <c r="AS17" s="39">
        <v>15</v>
      </c>
      <c r="AT17" s="41" t="s">
        <v>196</v>
      </c>
      <c r="AU17" s="39">
        <v>2</v>
      </c>
      <c r="AV17" s="39">
        <v>1</v>
      </c>
      <c r="AW17" s="39">
        <v>5</v>
      </c>
      <c r="AX17" s="40">
        <v>2</v>
      </c>
      <c r="AY17" s="27"/>
      <c r="AZ17" s="1" t="str">
        <f>AT31</f>
        <v>HÜSEYİN ÇATLAKCAN</v>
      </c>
      <c r="BA17" s="3">
        <v>10</v>
      </c>
      <c r="BB17" s="17">
        <f t="shared" si="12"/>
        <v>-3</v>
      </c>
      <c r="BC17" s="18">
        <f t="shared" si="13"/>
        <v>0</v>
      </c>
      <c r="BD17" s="18">
        <f t="shared" si="14"/>
        <v>1</v>
      </c>
      <c r="BE17" s="19">
        <f t="shared" si="15"/>
        <v>3</v>
      </c>
      <c r="BF17" s="38">
        <v>13</v>
      </c>
      <c r="BG17" s="2" t="str">
        <f>AT32</f>
        <v>CEREN ZİNCİR</v>
      </c>
      <c r="BH17" s="27"/>
      <c r="BI17" s="39">
        <v>15</v>
      </c>
      <c r="BJ17" s="41" t="s">
        <v>186</v>
      </c>
      <c r="BK17" s="39">
        <v>3</v>
      </c>
      <c r="BL17" s="39">
        <v>1</v>
      </c>
      <c r="BM17" s="39">
        <v>1</v>
      </c>
      <c r="BN17" s="40">
        <v>3</v>
      </c>
      <c r="BO17" s="27"/>
      <c r="BP17" s="1" t="str">
        <f>BJ31</f>
        <v>BURAK İLHAN</v>
      </c>
      <c r="BQ17" s="36">
        <v>13</v>
      </c>
      <c r="BR17" s="17">
        <f t="shared" si="16"/>
        <v>9</v>
      </c>
      <c r="BS17" s="18">
        <f t="shared" si="17"/>
        <v>1</v>
      </c>
      <c r="BT17" s="18">
        <f t="shared" si="18"/>
        <v>0</v>
      </c>
      <c r="BU17" s="19">
        <f t="shared" si="19"/>
        <v>-9</v>
      </c>
      <c r="BV17" s="38">
        <v>4</v>
      </c>
      <c r="BW17" s="2" t="str">
        <f>BJ32</f>
        <v>EMİNE KABAKÇIOĞLU</v>
      </c>
      <c r="BX17" s="27"/>
      <c r="BY17" s="39">
        <v>15</v>
      </c>
      <c r="BZ17" s="41" t="s">
        <v>219</v>
      </c>
      <c r="CA17" s="39">
        <v>3</v>
      </c>
      <c r="CB17" s="39">
        <v>2</v>
      </c>
      <c r="CC17" s="39">
        <v>7</v>
      </c>
      <c r="CD17" s="40">
        <v>3</v>
      </c>
      <c r="CE17" s="27"/>
      <c r="CF17" s="56"/>
      <c r="CG17" s="27"/>
      <c r="CH17" s="96"/>
      <c r="CI17" s="50"/>
      <c r="CJ17" s="93"/>
      <c r="CK17" s="27"/>
      <c r="CL17" s="27"/>
      <c r="CM17" s="27"/>
      <c r="CN17" s="50"/>
      <c r="CO17" s="27"/>
      <c r="CP17" s="27"/>
      <c r="CQ17" s="27"/>
    </row>
    <row r="18" spans="1:95" ht="18" customHeight="1">
      <c r="A18" s="36">
        <v>16</v>
      </c>
      <c r="B18" s="41" t="s">
        <v>165</v>
      </c>
      <c r="C18" s="27"/>
      <c r="D18" s="1" t="str">
        <f>B33</f>
        <v>MUHAMMET YETİM</v>
      </c>
      <c r="E18" s="36">
        <v>10</v>
      </c>
      <c r="F18" s="17">
        <f t="shared" si="0"/>
        <v>-3</v>
      </c>
      <c r="G18" s="18">
        <f t="shared" si="1"/>
        <v>0</v>
      </c>
      <c r="H18" s="18">
        <f t="shared" si="2"/>
        <v>1</v>
      </c>
      <c r="I18" s="19">
        <f t="shared" si="3"/>
        <v>3</v>
      </c>
      <c r="J18" s="38">
        <v>13</v>
      </c>
      <c r="K18" s="2" t="str">
        <f>B34</f>
        <v>ONUR KAYA</v>
      </c>
      <c r="L18" s="33"/>
      <c r="M18" s="39">
        <v>16</v>
      </c>
      <c r="N18" s="41" t="s">
        <v>170</v>
      </c>
      <c r="O18" s="39">
        <v>1</v>
      </c>
      <c r="P18" s="39">
        <v>0</v>
      </c>
      <c r="Q18" s="39">
        <v>3</v>
      </c>
      <c r="R18" s="40">
        <v>1</v>
      </c>
      <c r="S18" s="26"/>
      <c r="T18" s="1" t="str">
        <f>N33</f>
        <v>MUHAMMET YETİM</v>
      </c>
      <c r="U18" s="36">
        <v>13</v>
      </c>
      <c r="V18" s="17">
        <f t="shared" si="4"/>
        <v>1</v>
      </c>
      <c r="W18" s="18">
        <f t="shared" si="5"/>
        <v>1</v>
      </c>
      <c r="X18" s="18">
        <f t="shared" si="6"/>
        <v>0</v>
      </c>
      <c r="Y18" s="19">
        <f t="shared" si="7"/>
        <v>-1</v>
      </c>
      <c r="Z18" s="38">
        <v>12</v>
      </c>
      <c r="AA18" s="2" t="str">
        <f>N34</f>
        <v>KÜBRA KARA</v>
      </c>
      <c r="AB18" s="26"/>
      <c r="AC18" s="39">
        <v>16</v>
      </c>
      <c r="AD18" s="41" t="s">
        <v>197</v>
      </c>
      <c r="AE18" s="39">
        <v>1</v>
      </c>
      <c r="AF18" s="39">
        <v>1</v>
      </c>
      <c r="AG18" s="39">
        <v>7</v>
      </c>
      <c r="AH18" s="40">
        <v>1</v>
      </c>
      <c r="AI18" s="27"/>
      <c r="AJ18" s="1" t="str">
        <f>AD33</f>
        <v>KERİM KADER</v>
      </c>
      <c r="AK18" s="36">
        <v>6</v>
      </c>
      <c r="AL18" s="17">
        <f t="shared" si="8"/>
        <v>-7</v>
      </c>
      <c r="AM18" s="18">
        <f t="shared" si="9"/>
        <v>0</v>
      </c>
      <c r="AN18" s="18">
        <f t="shared" si="10"/>
        <v>1</v>
      </c>
      <c r="AO18" s="19">
        <f t="shared" si="11"/>
        <v>7</v>
      </c>
      <c r="AP18" s="38">
        <v>13</v>
      </c>
      <c r="AQ18" s="2" t="str">
        <f>AD34</f>
        <v>ZİŞAN DİLCİ</v>
      </c>
      <c r="AR18" s="27"/>
      <c r="AS18" s="39">
        <v>16</v>
      </c>
      <c r="AT18" s="41" t="s">
        <v>187</v>
      </c>
      <c r="AU18" s="39">
        <v>2</v>
      </c>
      <c r="AV18" s="39">
        <v>1</v>
      </c>
      <c r="AW18" s="39">
        <v>4</v>
      </c>
      <c r="AX18" s="40">
        <v>2</v>
      </c>
      <c r="AY18" s="27"/>
      <c r="AZ18" s="1" t="str">
        <f>AT33</f>
        <v>EMRULLAH EROĞLU</v>
      </c>
      <c r="BA18" s="3">
        <v>13</v>
      </c>
      <c r="BB18" s="17">
        <f t="shared" si="12"/>
        <v>1</v>
      </c>
      <c r="BC18" s="18">
        <f t="shared" si="13"/>
        <v>1</v>
      </c>
      <c r="BD18" s="18">
        <f t="shared" si="14"/>
        <v>0</v>
      </c>
      <c r="BE18" s="19">
        <f t="shared" si="15"/>
        <v>-1</v>
      </c>
      <c r="BF18" s="38">
        <v>12</v>
      </c>
      <c r="BG18" s="2" t="str">
        <f>AT34</f>
        <v>ŞEREF ÇOBAN</v>
      </c>
      <c r="BH18" s="27"/>
      <c r="BI18" s="39">
        <v>16</v>
      </c>
      <c r="BJ18" s="41" t="s">
        <v>167</v>
      </c>
      <c r="BK18" s="39">
        <v>2</v>
      </c>
      <c r="BL18" s="39">
        <v>2</v>
      </c>
      <c r="BM18" s="39">
        <v>10</v>
      </c>
      <c r="BN18" s="40">
        <v>2</v>
      </c>
      <c r="BO18" s="27"/>
      <c r="BP18" s="1" t="str">
        <f>BJ33</f>
        <v>SİNEM KARTAL</v>
      </c>
      <c r="BQ18" s="36">
        <v>13</v>
      </c>
      <c r="BR18" s="17">
        <f t="shared" si="16"/>
        <v>6</v>
      </c>
      <c r="BS18" s="18">
        <f t="shared" si="17"/>
        <v>1</v>
      </c>
      <c r="BT18" s="18">
        <f t="shared" si="18"/>
        <v>0</v>
      </c>
      <c r="BU18" s="19">
        <f t="shared" si="19"/>
        <v>-6</v>
      </c>
      <c r="BV18" s="38">
        <v>7</v>
      </c>
      <c r="BW18" s="2" t="str">
        <f>BJ34</f>
        <v>BERKAN BERKER</v>
      </c>
      <c r="BX18" s="27"/>
      <c r="BY18" s="39">
        <v>16</v>
      </c>
      <c r="BZ18" s="37" t="s">
        <v>201</v>
      </c>
      <c r="CA18" s="39">
        <v>3</v>
      </c>
      <c r="CB18" s="39">
        <v>2</v>
      </c>
      <c r="CC18" s="39">
        <v>6</v>
      </c>
      <c r="CD18" s="40">
        <v>3</v>
      </c>
      <c r="CE18" s="27"/>
      <c r="CF18" s="55">
        <v>3</v>
      </c>
      <c r="CG18" s="41" t="s">
        <v>190</v>
      </c>
      <c r="CH18" s="94">
        <v>11</v>
      </c>
      <c r="CI18" s="50"/>
      <c r="CJ18" s="93"/>
      <c r="CK18" s="49"/>
      <c r="CL18" s="49"/>
      <c r="CM18" s="49"/>
      <c r="CN18" s="41" t="str">
        <f>IF(CJ19&gt;CJ14,CI19,CI14)</f>
        <v>BARIŞCAN KÜÇÜK</v>
      </c>
      <c r="CO18" s="92">
        <v>6</v>
      </c>
      <c r="CP18" s="27"/>
      <c r="CQ18" s="27"/>
    </row>
    <row r="19" spans="1:95" ht="18" customHeight="1">
      <c r="A19" s="36">
        <v>17</v>
      </c>
      <c r="B19" s="41" t="s">
        <v>60</v>
      </c>
      <c r="C19" s="27"/>
      <c r="D19" s="1" t="str">
        <f>B35</f>
        <v>ALPER ADAR</v>
      </c>
      <c r="E19" s="36">
        <v>6</v>
      </c>
      <c r="F19" s="17">
        <f t="shared" si="0"/>
        <v>-7</v>
      </c>
      <c r="G19" s="18">
        <f t="shared" si="1"/>
        <v>0</v>
      </c>
      <c r="H19" s="18">
        <f t="shared" si="2"/>
        <v>1</v>
      </c>
      <c r="I19" s="19">
        <f t="shared" si="3"/>
        <v>7</v>
      </c>
      <c r="J19" s="38">
        <v>13</v>
      </c>
      <c r="K19" s="2" t="str">
        <f>B36</f>
        <v>ABDULLAH FURKAN ALTUN</v>
      </c>
      <c r="L19" s="33"/>
      <c r="M19" s="39">
        <v>17</v>
      </c>
      <c r="N19" s="41" t="s">
        <v>219</v>
      </c>
      <c r="O19" s="39">
        <v>1</v>
      </c>
      <c r="P19" s="39">
        <v>0</v>
      </c>
      <c r="Q19" s="39">
        <v>3</v>
      </c>
      <c r="R19" s="40">
        <v>1</v>
      </c>
      <c r="S19" s="26"/>
      <c r="T19" s="1" t="str">
        <f>N35</f>
        <v>EGENAZ ASLANOĞLU</v>
      </c>
      <c r="U19" s="36">
        <v>13</v>
      </c>
      <c r="V19" s="17">
        <f t="shared" si="4"/>
        <v>12</v>
      </c>
      <c r="W19" s="18">
        <f t="shared" si="5"/>
        <v>1</v>
      </c>
      <c r="X19" s="18">
        <f t="shared" si="6"/>
        <v>0</v>
      </c>
      <c r="Y19" s="19">
        <f t="shared" si="7"/>
        <v>-12</v>
      </c>
      <c r="Z19" s="38">
        <v>1</v>
      </c>
      <c r="AA19" s="2" t="str">
        <f>N36</f>
        <v>HAKKI ALTINDAĞ</v>
      </c>
      <c r="AB19" s="26"/>
      <c r="AC19" s="39">
        <v>17</v>
      </c>
      <c r="AD19" s="41" t="s">
        <v>48</v>
      </c>
      <c r="AE19" s="39">
        <v>1</v>
      </c>
      <c r="AF19" s="39">
        <v>1</v>
      </c>
      <c r="AG19" s="39">
        <v>5</v>
      </c>
      <c r="AH19" s="40">
        <v>1</v>
      </c>
      <c r="AI19" s="27"/>
      <c r="AJ19" s="1" t="str">
        <f>AD35</f>
        <v>EMİNE KABAKÇIOĞLU</v>
      </c>
      <c r="AK19" s="36">
        <v>6</v>
      </c>
      <c r="AL19" s="17">
        <f t="shared" si="8"/>
        <v>-7</v>
      </c>
      <c r="AM19" s="18">
        <f t="shared" si="9"/>
        <v>0</v>
      </c>
      <c r="AN19" s="18">
        <f t="shared" si="10"/>
        <v>1</v>
      </c>
      <c r="AO19" s="19">
        <f t="shared" si="11"/>
        <v>7</v>
      </c>
      <c r="AP19" s="38">
        <v>13</v>
      </c>
      <c r="AQ19" s="2" t="str">
        <f>AD36</f>
        <v>ARDA GÜNGÖR</v>
      </c>
      <c r="AR19" s="27"/>
      <c r="AS19" s="39">
        <v>17</v>
      </c>
      <c r="AT19" s="41" t="s">
        <v>191</v>
      </c>
      <c r="AU19" s="39">
        <v>2</v>
      </c>
      <c r="AV19" s="39">
        <v>1</v>
      </c>
      <c r="AW19" s="39">
        <v>4</v>
      </c>
      <c r="AX19" s="40">
        <v>2</v>
      </c>
      <c r="AY19" s="27"/>
      <c r="AZ19" s="1" t="str">
        <f>AT35</f>
        <v>DOĞUKAN PEKER</v>
      </c>
      <c r="BA19" s="3">
        <v>13</v>
      </c>
      <c r="BB19" s="17">
        <f t="shared" si="12"/>
        <v>2</v>
      </c>
      <c r="BC19" s="18">
        <f t="shared" si="13"/>
        <v>1</v>
      </c>
      <c r="BD19" s="18">
        <f t="shared" si="14"/>
        <v>0</v>
      </c>
      <c r="BE19" s="19">
        <f t="shared" si="15"/>
        <v>-2</v>
      </c>
      <c r="BF19" s="38">
        <v>11</v>
      </c>
      <c r="BG19" s="2" t="str">
        <f>AT36</f>
        <v>MERVE KAYA</v>
      </c>
      <c r="BH19" s="27"/>
      <c r="BI19" s="39">
        <v>17</v>
      </c>
      <c r="BJ19" s="41" t="s">
        <v>177</v>
      </c>
      <c r="BK19" s="39">
        <v>2</v>
      </c>
      <c r="BL19" s="39">
        <v>2</v>
      </c>
      <c r="BM19" s="39">
        <v>9</v>
      </c>
      <c r="BN19" s="40">
        <v>2</v>
      </c>
      <c r="BO19" s="27"/>
      <c r="BP19" s="1" t="str">
        <f>BJ35</f>
        <v>CANSUNUR IŞILDAK</v>
      </c>
      <c r="BQ19" s="36">
        <v>13</v>
      </c>
      <c r="BR19" s="17">
        <f t="shared" si="16"/>
        <v>2</v>
      </c>
      <c r="BS19" s="18">
        <f t="shared" si="17"/>
        <v>1</v>
      </c>
      <c r="BT19" s="18">
        <f t="shared" si="18"/>
        <v>0</v>
      </c>
      <c r="BU19" s="19">
        <f t="shared" si="19"/>
        <v>-2</v>
      </c>
      <c r="BV19" s="38">
        <v>11</v>
      </c>
      <c r="BW19" s="2" t="str">
        <f>BJ36</f>
        <v>EGENAZ ASLANOĞLU</v>
      </c>
      <c r="BX19" s="27"/>
      <c r="BY19" s="39">
        <v>17</v>
      </c>
      <c r="BZ19" s="41" t="s">
        <v>191</v>
      </c>
      <c r="CA19" s="39">
        <v>3</v>
      </c>
      <c r="CB19" s="39">
        <v>2</v>
      </c>
      <c r="CC19" s="39">
        <v>6</v>
      </c>
      <c r="CD19" s="40">
        <v>3</v>
      </c>
      <c r="CE19" s="27"/>
      <c r="CF19" s="56"/>
      <c r="CG19" s="27"/>
      <c r="CH19" s="95"/>
      <c r="CI19" s="41" t="str">
        <f>IF(CH18&gt;CH20,CG18,CG20)</f>
        <v>BARIŞCAN KÜÇÜK</v>
      </c>
      <c r="CJ19" s="92">
        <v>13</v>
      </c>
      <c r="CK19" s="27"/>
      <c r="CL19" s="27"/>
      <c r="CM19" s="27"/>
      <c r="CN19" s="27"/>
      <c r="CO19" s="27"/>
      <c r="CP19" s="27"/>
      <c r="CQ19" s="27"/>
    </row>
    <row r="20" spans="1:95" ht="18" customHeight="1">
      <c r="A20" s="36">
        <v>18</v>
      </c>
      <c r="B20" s="41" t="s">
        <v>200</v>
      </c>
      <c r="C20" s="27"/>
      <c r="D20" s="1" t="str">
        <f>B37</f>
        <v>ADEM KESKİN</v>
      </c>
      <c r="E20" s="36">
        <v>13</v>
      </c>
      <c r="F20" s="17">
        <f t="shared" si="0"/>
        <v>9</v>
      </c>
      <c r="G20" s="18">
        <f t="shared" si="1"/>
        <v>1</v>
      </c>
      <c r="H20" s="18">
        <f t="shared" si="2"/>
        <v>0</v>
      </c>
      <c r="I20" s="19">
        <f t="shared" si="3"/>
        <v>-9</v>
      </c>
      <c r="J20" s="38">
        <v>4</v>
      </c>
      <c r="K20" s="2" t="str">
        <f>B38</f>
        <v>CANSU AYDOĞAN</v>
      </c>
      <c r="L20" s="33"/>
      <c r="M20" s="39">
        <v>18</v>
      </c>
      <c r="N20" s="41" t="s">
        <v>191</v>
      </c>
      <c r="O20" s="39">
        <v>1</v>
      </c>
      <c r="P20" s="39">
        <v>0</v>
      </c>
      <c r="Q20" s="39">
        <v>2</v>
      </c>
      <c r="R20" s="40">
        <v>1</v>
      </c>
      <c r="S20" s="26"/>
      <c r="T20" s="1" t="str">
        <f>N37</f>
        <v>BURAK İLHAN</v>
      </c>
      <c r="U20" s="36">
        <v>4</v>
      </c>
      <c r="V20" s="17">
        <f t="shared" si="4"/>
        <v>-9</v>
      </c>
      <c r="W20" s="18">
        <f t="shared" si="5"/>
        <v>0</v>
      </c>
      <c r="X20" s="18">
        <f t="shared" si="6"/>
        <v>1</v>
      </c>
      <c r="Y20" s="19">
        <f t="shared" si="7"/>
        <v>9</v>
      </c>
      <c r="Z20" s="38">
        <v>13</v>
      </c>
      <c r="AA20" s="2" t="str">
        <f>N38</f>
        <v>BARIŞCAN KÜÇÜK</v>
      </c>
      <c r="AB20" s="26"/>
      <c r="AC20" s="39">
        <v>18</v>
      </c>
      <c r="AD20" s="41" t="s">
        <v>177</v>
      </c>
      <c r="AE20" s="39">
        <v>1</v>
      </c>
      <c r="AF20" s="39">
        <v>1</v>
      </c>
      <c r="AG20" s="39">
        <v>5</v>
      </c>
      <c r="AH20" s="40">
        <v>1</v>
      </c>
      <c r="AI20" s="27"/>
      <c r="AJ20" s="1" t="str">
        <f>AD37</f>
        <v>BERKAN BERKER</v>
      </c>
      <c r="AK20" s="36">
        <v>13</v>
      </c>
      <c r="AL20" s="17">
        <f t="shared" si="8"/>
        <v>5</v>
      </c>
      <c r="AM20" s="18">
        <f t="shared" si="9"/>
        <v>1</v>
      </c>
      <c r="AN20" s="18">
        <f t="shared" si="10"/>
        <v>0</v>
      </c>
      <c r="AO20" s="19">
        <f t="shared" si="11"/>
        <v>-5</v>
      </c>
      <c r="AP20" s="38">
        <v>8</v>
      </c>
      <c r="AQ20" s="2" t="str">
        <f>AD38</f>
        <v>KÜBRA KARA</v>
      </c>
      <c r="AR20" s="27"/>
      <c r="AS20" s="39">
        <v>18</v>
      </c>
      <c r="AT20" s="41" t="s">
        <v>173</v>
      </c>
      <c r="AU20" s="39">
        <v>2</v>
      </c>
      <c r="AV20" s="39">
        <v>1</v>
      </c>
      <c r="AW20" s="39">
        <v>4</v>
      </c>
      <c r="AX20" s="40">
        <v>2</v>
      </c>
      <c r="AY20" s="27"/>
      <c r="AZ20" s="1" t="str">
        <f>AT37</f>
        <v>KERİM KADER</v>
      </c>
      <c r="BA20" s="3">
        <v>10</v>
      </c>
      <c r="BB20" s="17">
        <f t="shared" si="12"/>
        <v>-3</v>
      </c>
      <c r="BC20" s="18">
        <f t="shared" si="13"/>
        <v>0</v>
      </c>
      <c r="BD20" s="18">
        <f t="shared" si="14"/>
        <v>1</v>
      </c>
      <c r="BE20" s="19">
        <f t="shared" si="15"/>
        <v>3</v>
      </c>
      <c r="BF20" s="38">
        <v>13</v>
      </c>
      <c r="BG20" s="2" t="str">
        <f>AT38</f>
        <v>EMİNE KABAKÇIOĞLU</v>
      </c>
      <c r="BH20" s="27"/>
      <c r="BI20" s="39">
        <v>18</v>
      </c>
      <c r="BJ20" s="37" t="s">
        <v>202</v>
      </c>
      <c r="BK20" s="39">
        <v>2</v>
      </c>
      <c r="BL20" s="39">
        <v>2</v>
      </c>
      <c r="BM20" s="39">
        <v>5</v>
      </c>
      <c r="BN20" s="40">
        <v>2</v>
      </c>
      <c r="BO20" s="27"/>
      <c r="BP20" s="1" t="str">
        <f>BJ37</f>
        <v>HÜSEYİN ÇATLAKCAN</v>
      </c>
      <c r="BQ20" s="36">
        <v>13</v>
      </c>
      <c r="BR20" s="17">
        <f t="shared" si="16"/>
        <v>2</v>
      </c>
      <c r="BS20" s="18">
        <f t="shared" si="17"/>
        <v>1</v>
      </c>
      <c r="BT20" s="18">
        <f t="shared" si="18"/>
        <v>0</v>
      </c>
      <c r="BU20" s="19">
        <f t="shared" si="19"/>
        <v>-2</v>
      </c>
      <c r="BV20" s="38">
        <v>11</v>
      </c>
      <c r="BW20" s="2" t="str">
        <f>BJ38</f>
        <v>ŞEREF ÇOBAN</v>
      </c>
      <c r="BX20" s="27"/>
      <c r="BY20" s="39">
        <v>18</v>
      </c>
      <c r="BZ20" s="41" t="s">
        <v>165</v>
      </c>
      <c r="CA20" s="39">
        <v>3</v>
      </c>
      <c r="CB20" s="39">
        <v>2</v>
      </c>
      <c r="CC20" s="39">
        <v>5</v>
      </c>
      <c r="CD20" s="40">
        <v>3</v>
      </c>
      <c r="CE20" s="27"/>
      <c r="CF20" s="55">
        <v>6</v>
      </c>
      <c r="CG20" s="41" t="s">
        <v>172</v>
      </c>
      <c r="CH20" s="94">
        <v>13</v>
      </c>
      <c r="CI20" s="27"/>
      <c r="CJ20" s="27"/>
      <c r="CK20" s="27"/>
      <c r="CL20" s="27"/>
      <c r="CM20" s="27"/>
      <c r="CN20" s="27"/>
      <c r="CO20" s="27"/>
      <c r="CP20" s="27"/>
      <c r="CQ20" s="27"/>
    </row>
    <row r="21" spans="1:95" ht="18" customHeight="1">
      <c r="A21" s="36">
        <v>19</v>
      </c>
      <c r="B21" s="41" t="s">
        <v>192</v>
      </c>
      <c r="C21" s="26"/>
      <c r="D21" s="1" t="str">
        <f>B39</f>
        <v>EDA SAYAK</v>
      </c>
      <c r="E21" s="36">
        <v>13</v>
      </c>
      <c r="F21" s="17">
        <f t="shared" si="0"/>
        <v>5</v>
      </c>
      <c r="G21" s="18">
        <f t="shared" si="1"/>
        <v>1</v>
      </c>
      <c r="H21" s="18">
        <f t="shared" si="2"/>
        <v>0</v>
      </c>
      <c r="I21" s="19">
        <f t="shared" si="3"/>
        <v>-5</v>
      </c>
      <c r="J21" s="38">
        <v>8</v>
      </c>
      <c r="K21" s="2" t="str">
        <f>B40</f>
        <v>BARIŞCAN KÜÇÜK</v>
      </c>
      <c r="L21" s="33"/>
      <c r="M21" s="39">
        <v>19</v>
      </c>
      <c r="N21" s="41" t="s">
        <v>197</v>
      </c>
      <c r="O21" s="39">
        <v>1</v>
      </c>
      <c r="P21" s="39">
        <v>0</v>
      </c>
      <c r="Q21" s="39">
        <v>2</v>
      </c>
      <c r="R21" s="40">
        <v>1</v>
      </c>
      <c r="S21" s="26"/>
      <c r="T21" s="1" t="str">
        <f>N39</f>
        <v>KERİM KADER</v>
      </c>
      <c r="U21" s="36">
        <v>13</v>
      </c>
      <c r="V21" s="17">
        <f t="shared" si="4"/>
        <v>3</v>
      </c>
      <c r="W21" s="18">
        <f t="shared" si="5"/>
        <v>1</v>
      </c>
      <c r="X21" s="18">
        <f t="shared" si="6"/>
        <v>0</v>
      </c>
      <c r="Y21" s="19">
        <f t="shared" si="7"/>
        <v>-3</v>
      </c>
      <c r="Z21" s="38">
        <v>10</v>
      </c>
      <c r="AA21" s="2" t="str">
        <f>N40</f>
        <v>ALPER ADAR</v>
      </c>
      <c r="AB21" s="26"/>
      <c r="AC21" s="39">
        <v>19</v>
      </c>
      <c r="AD21" s="41" t="s">
        <v>172</v>
      </c>
      <c r="AE21" s="39">
        <v>1</v>
      </c>
      <c r="AF21" s="39">
        <v>1</v>
      </c>
      <c r="AG21" s="39">
        <v>4</v>
      </c>
      <c r="AH21" s="40">
        <v>1</v>
      </c>
      <c r="AI21" s="26"/>
      <c r="AJ21" s="1" t="str">
        <f>AD39</f>
        <v>EMRULLAH EROĞLU</v>
      </c>
      <c r="AK21" s="36">
        <v>13</v>
      </c>
      <c r="AL21" s="17">
        <f t="shared" si="8"/>
        <v>4</v>
      </c>
      <c r="AM21" s="18">
        <f t="shared" si="9"/>
        <v>1</v>
      </c>
      <c r="AN21" s="18">
        <f t="shared" si="10"/>
        <v>0</v>
      </c>
      <c r="AO21" s="19">
        <f t="shared" si="11"/>
        <v>-4</v>
      </c>
      <c r="AP21" s="38">
        <v>9</v>
      </c>
      <c r="AQ21" s="2" t="str">
        <f>AD40</f>
        <v>T.BERK EREN</v>
      </c>
      <c r="AR21" s="26"/>
      <c r="AS21" s="39">
        <v>19</v>
      </c>
      <c r="AT21" s="41" t="s">
        <v>171</v>
      </c>
      <c r="AU21" s="39">
        <v>2</v>
      </c>
      <c r="AV21" s="39">
        <v>1</v>
      </c>
      <c r="AW21" s="39">
        <v>3</v>
      </c>
      <c r="AX21" s="40">
        <v>2</v>
      </c>
      <c r="AY21" s="26"/>
      <c r="AZ21" s="1" t="str">
        <f>AT39</f>
        <v>BURAK İLHAN</v>
      </c>
      <c r="BA21" s="3">
        <v>13</v>
      </c>
      <c r="BB21" s="17">
        <f t="shared" si="12"/>
        <v>5</v>
      </c>
      <c r="BC21" s="18">
        <f t="shared" si="13"/>
        <v>1</v>
      </c>
      <c r="BD21" s="18">
        <f t="shared" si="14"/>
        <v>0</v>
      </c>
      <c r="BE21" s="19">
        <f t="shared" si="15"/>
        <v>-5</v>
      </c>
      <c r="BF21" s="38">
        <v>8</v>
      </c>
      <c r="BG21" s="2" t="str">
        <f>AT40</f>
        <v>MELİKE GÜRMAN</v>
      </c>
      <c r="BH21" s="26"/>
      <c r="BI21" s="39">
        <v>19</v>
      </c>
      <c r="BJ21" s="41" t="s">
        <v>191</v>
      </c>
      <c r="BK21" s="39">
        <v>2</v>
      </c>
      <c r="BL21" s="39">
        <v>2</v>
      </c>
      <c r="BM21" s="39">
        <v>3</v>
      </c>
      <c r="BN21" s="40">
        <v>2</v>
      </c>
      <c r="BO21" s="26"/>
      <c r="BP21" s="1" t="str">
        <f>BJ39</f>
        <v>MERVE KAYA</v>
      </c>
      <c r="BQ21" s="36">
        <v>13</v>
      </c>
      <c r="BR21" s="17">
        <f t="shared" si="16"/>
        <v>11</v>
      </c>
      <c r="BS21" s="18">
        <f t="shared" si="17"/>
        <v>1</v>
      </c>
      <c r="BT21" s="18">
        <f t="shared" si="18"/>
        <v>0</v>
      </c>
      <c r="BU21" s="19">
        <f t="shared" si="19"/>
        <v>-11</v>
      </c>
      <c r="BV21" s="38">
        <v>2</v>
      </c>
      <c r="BW21" s="2" t="str">
        <f>BJ40</f>
        <v>MUSTAFA TÜRKOĞLU</v>
      </c>
      <c r="BX21" s="26"/>
      <c r="BY21" s="39">
        <v>19</v>
      </c>
      <c r="BZ21" s="37" t="s">
        <v>204</v>
      </c>
      <c r="CA21" s="39">
        <v>3</v>
      </c>
      <c r="CB21" s="39">
        <v>2</v>
      </c>
      <c r="CC21" s="39">
        <v>2</v>
      </c>
      <c r="CD21" s="40">
        <v>3</v>
      </c>
      <c r="CE21" s="27"/>
      <c r="CF21" s="27"/>
      <c r="CG21" s="27"/>
      <c r="CH21" s="97"/>
      <c r="CI21" s="27"/>
      <c r="CJ21" s="27"/>
      <c r="CK21" s="27"/>
      <c r="CL21" s="27"/>
      <c r="CM21" s="27"/>
      <c r="CN21" s="27"/>
      <c r="CO21" s="27"/>
      <c r="CP21" s="27"/>
      <c r="CQ21" s="27"/>
    </row>
    <row r="22" spans="1:95" ht="18" customHeight="1">
      <c r="A22" s="36">
        <v>20</v>
      </c>
      <c r="B22" s="41" t="s">
        <v>218</v>
      </c>
      <c r="C22" s="26"/>
      <c r="D22" s="1" t="str">
        <f>B41</f>
        <v>HÜSEYİN ÇAKIR</v>
      </c>
      <c r="E22" s="36">
        <v>13</v>
      </c>
      <c r="F22" s="17">
        <f t="shared" si="0"/>
        <v>8</v>
      </c>
      <c r="G22" s="18">
        <f t="shared" si="1"/>
        <v>1</v>
      </c>
      <c r="H22" s="18">
        <f t="shared" si="2"/>
        <v>0</v>
      </c>
      <c r="I22" s="19">
        <f t="shared" si="3"/>
        <v>-8</v>
      </c>
      <c r="J22" s="38">
        <v>5</v>
      </c>
      <c r="K22" s="2" t="str">
        <f>B42</f>
        <v>UMUT ÖZTÜRK</v>
      </c>
      <c r="L22" s="26"/>
      <c r="M22" s="39">
        <v>20</v>
      </c>
      <c r="N22" s="41" t="s">
        <v>188</v>
      </c>
      <c r="O22" s="39">
        <v>1</v>
      </c>
      <c r="P22" s="39">
        <v>0</v>
      </c>
      <c r="Q22" s="39">
        <v>1</v>
      </c>
      <c r="R22" s="40">
        <v>1</v>
      </c>
      <c r="S22" s="26"/>
      <c r="T22" s="1" t="str">
        <f>N41</f>
        <v>UMUT ÖZTÜRK</v>
      </c>
      <c r="U22" s="36">
        <v>11</v>
      </c>
      <c r="V22" s="17">
        <f t="shared" si="4"/>
        <v>-2</v>
      </c>
      <c r="W22" s="18">
        <f t="shared" si="5"/>
        <v>0</v>
      </c>
      <c r="X22" s="18">
        <f t="shared" si="6"/>
        <v>1</v>
      </c>
      <c r="Y22" s="19">
        <f t="shared" si="7"/>
        <v>2</v>
      </c>
      <c r="Z22" s="38">
        <v>13</v>
      </c>
      <c r="AA22" s="2" t="str">
        <f>N42</f>
        <v>ARDA GÜNGÖR</v>
      </c>
      <c r="AB22" s="26"/>
      <c r="AC22" s="39">
        <v>20</v>
      </c>
      <c r="AD22" s="41" t="s">
        <v>175</v>
      </c>
      <c r="AE22" s="39">
        <v>1</v>
      </c>
      <c r="AF22" s="39">
        <v>1</v>
      </c>
      <c r="AG22" s="39">
        <v>3</v>
      </c>
      <c r="AH22" s="40">
        <v>1</v>
      </c>
      <c r="AI22" s="26"/>
      <c r="AJ22" s="1" t="str">
        <f>AD41</f>
        <v>BERİL ÇEVİK</v>
      </c>
      <c r="AK22" s="36">
        <v>13</v>
      </c>
      <c r="AL22" s="17">
        <f t="shared" si="8"/>
        <v>7</v>
      </c>
      <c r="AM22" s="18">
        <f t="shared" si="9"/>
        <v>1</v>
      </c>
      <c r="AN22" s="18">
        <f t="shared" si="10"/>
        <v>0</v>
      </c>
      <c r="AO22" s="19">
        <f t="shared" si="11"/>
        <v>-7</v>
      </c>
      <c r="AP22" s="38">
        <v>6</v>
      </c>
      <c r="AQ22" s="2" t="str">
        <f>AD42</f>
        <v>ALPER ADAR</v>
      </c>
      <c r="AR22" s="26"/>
      <c r="AS22" s="39">
        <v>20</v>
      </c>
      <c r="AT22" s="41" t="s">
        <v>219</v>
      </c>
      <c r="AU22" s="39">
        <v>2</v>
      </c>
      <c r="AV22" s="39">
        <v>1</v>
      </c>
      <c r="AW22" s="39">
        <v>1</v>
      </c>
      <c r="AX22" s="40">
        <v>2</v>
      </c>
      <c r="AY22" s="26"/>
      <c r="AZ22" s="1" t="str">
        <f>AT41</f>
        <v>MUSTAFA TÜRKOĞLU</v>
      </c>
      <c r="BA22" s="3">
        <v>10</v>
      </c>
      <c r="BB22" s="17">
        <f t="shared" si="12"/>
        <v>-3</v>
      </c>
      <c r="BC22" s="18">
        <f t="shared" si="13"/>
        <v>0</v>
      </c>
      <c r="BD22" s="18">
        <f t="shared" si="14"/>
        <v>1</v>
      </c>
      <c r="BE22" s="19">
        <f t="shared" si="15"/>
        <v>3</v>
      </c>
      <c r="BF22" s="38">
        <v>13</v>
      </c>
      <c r="BG22" s="2" t="str">
        <f>AT42</f>
        <v>SİNEM KARTAL</v>
      </c>
      <c r="BH22" s="26"/>
      <c r="BI22" s="39">
        <v>20</v>
      </c>
      <c r="BJ22" s="41" t="s">
        <v>166</v>
      </c>
      <c r="BK22" s="39">
        <v>2</v>
      </c>
      <c r="BL22" s="39">
        <v>2</v>
      </c>
      <c r="BM22" s="39">
        <v>1</v>
      </c>
      <c r="BN22" s="40">
        <v>2</v>
      </c>
      <c r="BO22" s="26"/>
      <c r="BP22" s="1" t="str">
        <f>BJ41</f>
        <v>KERİM KADER</v>
      </c>
      <c r="BQ22" s="36">
        <v>10</v>
      </c>
      <c r="BR22" s="17">
        <f t="shared" si="16"/>
        <v>-3</v>
      </c>
      <c r="BS22" s="18">
        <f t="shared" si="17"/>
        <v>0</v>
      </c>
      <c r="BT22" s="18">
        <f t="shared" si="18"/>
        <v>1</v>
      </c>
      <c r="BU22" s="19">
        <f t="shared" si="19"/>
        <v>3</v>
      </c>
      <c r="BV22" s="38">
        <v>13</v>
      </c>
      <c r="BW22" s="2" t="str">
        <f>BJ42</f>
        <v>MELİKE GÜRMAN</v>
      </c>
      <c r="BX22" s="26"/>
      <c r="BY22" s="39">
        <v>20</v>
      </c>
      <c r="BZ22" s="41" t="s">
        <v>173</v>
      </c>
      <c r="CA22" s="39">
        <v>3</v>
      </c>
      <c r="CB22" s="39">
        <v>2</v>
      </c>
      <c r="CC22" s="39">
        <v>1</v>
      </c>
      <c r="CD22" s="40">
        <v>3</v>
      </c>
      <c r="CE22" s="27"/>
      <c r="CF22" s="27"/>
      <c r="CG22" s="27"/>
      <c r="CH22" s="97"/>
      <c r="CI22" s="27"/>
      <c r="CJ22" s="27"/>
      <c r="CK22" s="27"/>
      <c r="CL22" s="27"/>
      <c r="CM22" s="27"/>
      <c r="CN22" s="27"/>
      <c r="CO22" s="27"/>
      <c r="CP22" s="27"/>
      <c r="CQ22" s="27"/>
    </row>
    <row r="23" spans="1:95" ht="18" customHeight="1">
      <c r="A23" s="36">
        <v>21</v>
      </c>
      <c r="B23" s="41" t="s">
        <v>187</v>
      </c>
      <c r="C23" s="26"/>
      <c r="D23" s="1" t="str">
        <f>B43</f>
        <v>ZEHRA KADİR</v>
      </c>
      <c r="E23" s="36">
        <v>13</v>
      </c>
      <c r="F23" s="17">
        <f t="shared" si="0"/>
        <v>3</v>
      </c>
      <c r="G23" s="18">
        <f t="shared" si="1"/>
        <v>1</v>
      </c>
      <c r="H23" s="18">
        <f t="shared" si="2"/>
        <v>0</v>
      </c>
      <c r="I23" s="19">
        <f t="shared" si="3"/>
        <v>-3</v>
      </c>
      <c r="J23" s="38">
        <v>10</v>
      </c>
      <c r="K23" s="2" t="str">
        <f>B44</f>
        <v>KÜBRA KARA</v>
      </c>
      <c r="L23" s="26"/>
      <c r="M23" s="39">
        <v>21</v>
      </c>
      <c r="N23" s="41" t="s">
        <v>186</v>
      </c>
      <c r="O23" s="39">
        <v>1</v>
      </c>
      <c r="P23" s="39">
        <v>0</v>
      </c>
      <c r="Q23" s="39">
        <v>1</v>
      </c>
      <c r="R23" s="40">
        <v>1</v>
      </c>
      <c r="S23" s="26"/>
      <c r="T23" s="1" t="str">
        <f>N43</f>
        <v>MELİKE GÜRMAN</v>
      </c>
      <c r="U23" s="36">
        <v>5</v>
      </c>
      <c r="V23" s="17">
        <f t="shared" si="4"/>
        <v>-8</v>
      </c>
      <c r="W23" s="18">
        <f t="shared" si="5"/>
        <v>0</v>
      </c>
      <c r="X23" s="18">
        <f t="shared" si="6"/>
        <v>1</v>
      </c>
      <c r="Y23" s="19">
        <f t="shared" si="7"/>
        <v>8</v>
      </c>
      <c r="Z23" s="38">
        <v>13</v>
      </c>
      <c r="AA23" s="2" t="str">
        <f>N44</f>
        <v>CANSU AYDOĞAN</v>
      </c>
      <c r="AB23" s="26"/>
      <c r="AC23" s="39">
        <v>21</v>
      </c>
      <c r="AD23" s="37" t="s">
        <v>201</v>
      </c>
      <c r="AE23" s="39">
        <v>1</v>
      </c>
      <c r="AF23" s="39">
        <v>1</v>
      </c>
      <c r="AG23" s="39">
        <v>2</v>
      </c>
      <c r="AH23" s="40">
        <v>1</v>
      </c>
      <c r="AI23" s="26"/>
      <c r="AJ23" s="1" t="str">
        <f>AD43</f>
        <v>UMUT ÖZTÜRK</v>
      </c>
      <c r="AK23" s="36">
        <v>12</v>
      </c>
      <c r="AL23" s="17">
        <f t="shared" si="8"/>
        <v>-1</v>
      </c>
      <c r="AM23" s="18">
        <f t="shared" si="9"/>
        <v>0</v>
      </c>
      <c r="AN23" s="18">
        <f t="shared" si="10"/>
        <v>1</v>
      </c>
      <c r="AO23" s="19">
        <f t="shared" si="11"/>
        <v>1</v>
      </c>
      <c r="AP23" s="38">
        <v>13</v>
      </c>
      <c r="AQ23" s="2" t="str">
        <f>AD44</f>
        <v>BURAK İLHAN</v>
      </c>
      <c r="AR23" s="26"/>
      <c r="AS23" s="39">
        <v>21</v>
      </c>
      <c r="AT23" s="37" t="s">
        <v>204</v>
      </c>
      <c r="AU23" s="39">
        <v>2</v>
      </c>
      <c r="AV23" s="39">
        <v>1</v>
      </c>
      <c r="AW23" s="39">
        <v>0</v>
      </c>
      <c r="AX23" s="40">
        <v>2</v>
      </c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39">
        <v>21</v>
      </c>
      <c r="BJ23" s="41" t="s">
        <v>48</v>
      </c>
      <c r="BK23" s="39">
        <v>2</v>
      </c>
      <c r="BL23" s="39">
        <v>2</v>
      </c>
      <c r="BM23" s="39">
        <v>1</v>
      </c>
      <c r="BN23" s="40">
        <v>2</v>
      </c>
      <c r="BO23" s="26"/>
      <c r="BP23" s="27"/>
      <c r="BQ23" s="27"/>
      <c r="BR23" s="27"/>
      <c r="BS23" s="27"/>
      <c r="BT23" s="27"/>
      <c r="BU23" s="27"/>
      <c r="BV23" s="27"/>
      <c r="BW23" s="27"/>
      <c r="BX23" s="26"/>
      <c r="BY23" s="39">
        <v>21</v>
      </c>
      <c r="BZ23" s="41" t="s">
        <v>184</v>
      </c>
      <c r="CA23" s="39">
        <v>3</v>
      </c>
      <c r="CB23" s="39">
        <v>2</v>
      </c>
      <c r="CC23" s="39">
        <v>1</v>
      </c>
      <c r="CD23" s="40">
        <v>3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</row>
    <row r="24" spans="1:95" ht="18" customHeight="1">
      <c r="A24" s="36">
        <v>22</v>
      </c>
      <c r="B24" s="41" t="s">
        <v>198</v>
      </c>
      <c r="C24" s="26"/>
      <c r="D24" s="1" t="str">
        <f>B45</f>
        <v>ZİŞAN DİLCİ</v>
      </c>
      <c r="E24" s="36">
        <v>13</v>
      </c>
      <c r="F24" s="17">
        <f t="shared" si="0"/>
        <v>3</v>
      </c>
      <c r="G24" s="18">
        <f t="shared" si="1"/>
        <v>1</v>
      </c>
      <c r="H24" s="18">
        <f t="shared" si="2"/>
        <v>0</v>
      </c>
      <c r="I24" s="19">
        <f t="shared" si="3"/>
        <v>-3</v>
      </c>
      <c r="J24" s="38">
        <v>10</v>
      </c>
      <c r="K24" s="2" t="str">
        <f>B46</f>
        <v>EGENAZ ASLANOĞLU</v>
      </c>
      <c r="L24" s="26"/>
      <c r="M24" s="39">
        <v>22</v>
      </c>
      <c r="N24" s="41" t="s">
        <v>200</v>
      </c>
      <c r="O24" s="39">
        <v>1</v>
      </c>
      <c r="P24" s="39">
        <v>0</v>
      </c>
      <c r="Q24" s="39">
        <v>1</v>
      </c>
      <c r="R24" s="40">
        <v>1</v>
      </c>
      <c r="S24" s="26"/>
      <c r="T24" s="1" t="str">
        <f>N45</f>
        <v>MUSTAFA TÜRKOĞLU</v>
      </c>
      <c r="U24" s="36">
        <v>4</v>
      </c>
      <c r="V24" s="17">
        <f t="shared" si="4"/>
        <v>-9</v>
      </c>
      <c r="W24" s="18">
        <f t="shared" si="5"/>
        <v>0</v>
      </c>
      <c r="X24" s="18">
        <f t="shared" si="6"/>
        <v>1</v>
      </c>
      <c r="Y24" s="19">
        <f t="shared" si="7"/>
        <v>9</v>
      </c>
      <c r="Z24" s="38">
        <v>13</v>
      </c>
      <c r="AA24" s="2" t="str">
        <f>N46</f>
        <v>ZEYNEP SOLMAZ</v>
      </c>
      <c r="AB24" s="26"/>
      <c r="AC24" s="39">
        <v>22</v>
      </c>
      <c r="AD24" s="41" t="s">
        <v>181</v>
      </c>
      <c r="AE24" s="39">
        <v>1</v>
      </c>
      <c r="AF24" s="39">
        <v>1</v>
      </c>
      <c r="AG24" s="39">
        <v>1</v>
      </c>
      <c r="AH24" s="40">
        <v>1</v>
      </c>
      <c r="AI24" s="26"/>
      <c r="AJ24" s="1" t="str">
        <f>AD45</f>
        <v>HAKKI ALTINDAĞ</v>
      </c>
      <c r="AK24" s="36">
        <v>9</v>
      </c>
      <c r="AL24" s="17">
        <f t="shared" si="8"/>
        <v>-4</v>
      </c>
      <c r="AM24" s="18">
        <f t="shared" si="9"/>
        <v>0</v>
      </c>
      <c r="AN24" s="18">
        <f t="shared" si="10"/>
        <v>1</v>
      </c>
      <c r="AO24" s="19">
        <f t="shared" si="11"/>
        <v>4</v>
      </c>
      <c r="AP24" s="38">
        <v>13</v>
      </c>
      <c r="AQ24" s="2" t="str">
        <f>AD46</f>
        <v>MELİKE GÜRMAN</v>
      </c>
      <c r="AR24" s="26"/>
      <c r="AS24" s="39">
        <v>22</v>
      </c>
      <c r="AT24" s="41" t="s">
        <v>176</v>
      </c>
      <c r="AU24" s="39">
        <v>2</v>
      </c>
      <c r="AV24" s="39">
        <v>1</v>
      </c>
      <c r="AW24" s="39">
        <v>-1</v>
      </c>
      <c r="AX24" s="40">
        <v>2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39">
        <v>22</v>
      </c>
      <c r="BJ24" s="41" t="s">
        <v>60</v>
      </c>
      <c r="BK24" s="39">
        <v>2</v>
      </c>
      <c r="BL24" s="39">
        <v>2</v>
      </c>
      <c r="BM24" s="39">
        <v>1</v>
      </c>
      <c r="BN24" s="40">
        <v>2</v>
      </c>
      <c r="BO24" s="26"/>
      <c r="BP24" s="27"/>
      <c r="BQ24" s="27"/>
      <c r="BR24" s="27"/>
      <c r="BS24" s="27"/>
      <c r="BT24" s="27"/>
      <c r="BU24" s="27"/>
      <c r="BV24" s="27"/>
      <c r="BW24" s="27"/>
      <c r="BX24" s="26"/>
      <c r="BY24" s="39">
        <v>22</v>
      </c>
      <c r="BZ24" s="41" t="s">
        <v>176</v>
      </c>
      <c r="CA24" s="39">
        <v>3</v>
      </c>
      <c r="CB24" s="39">
        <v>2</v>
      </c>
      <c r="CC24" s="39">
        <v>-6</v>
      </c>
      <c r="CD24" s="40">
        <v>3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</row>
    <row r="25" spans="1:95" ht="18" customHeight="1">
      <c r="A25" s="36">
        <v>23</v>
      </c>
      <c r="B25" s="41" t="s">
        <v>190</v>
      </c>
      <c r="C25" s="26"/>
      <c r="D25" s="1" t="str">
        <f>B47</f>
        <v>DOĞUKAN PEKER</v>
      </c>
      <c r="E25" s="36">
        <v>13</v>
      </c>
      <c r="F25" s="17">
        <f t="shared" si="0"/>
        <v>6</v>
      </c>
      <c r="G25" s="18">
        <f t="shared" si="1"/>
        <v>1</v>
      </c>
      <c r="H25" s="18">
        <f t="shared" si="2"/>
        <v>0</v>
      </c>
      <c r="I25" s="19">
        <f t="shared" si="3"/>
        <v>-6</v>
      </c>
      <c r="J25" s="38">
        <v>7</v>
      </c>
      <c r="K25" s="2"/>
      <c r="L25" s="26"/>
      <c r="M25" s="39">
        <v>23</v>
      </c>
      <c r="N25" s="41" t="s">
        <v>176</v>
      </c>
      <c r="O25" s="39">
        <v>1</v>
      </c>
      <c r="P25" s="39">
        <v>0</v>
      </c>
      <c r="Q25" s="39">
        <v>1</v>
      </c>
      <c r="R25" s="40">
        <v>1</v>
      </c>
      <c r="S25" s="26"/>
      <c r="T25" s="1" t="str">
        <f>N47</f>
        <v>EMİNE KABAKÇIOĞLU</v>
      </c>
      <c r="U25" s="36">
        <v>13</v>
      </c>
      <c r="V25" s="17">
        <f t="shared" si="4"/>
        <v>6</v>
      </c>
      <c r="W25" s="18">
        <f t="shared" si="5"/>
        <v>1</v>
      </c>
      <c r="X25" s="18">
        <f t="shared" si="6"/>
        <v>0</v>
      </c>
      <c r="Y25" s="19">
        <f t="shared" si="7"/>
        <v>-6</v>
      </c>
      <c r="Z25" s="38">
        <v>7</v>
      </c>
      <c r="AA25" s="2">
        <v>0</v>
      </c>
      <c r="AB25" s="26"/>
      <c r="AC25" s="39">
        <v>23</v>
      </c>
      <c r="AD25" s="41" t="s">
        <v>174</v>
      </c>
      <c r="AE25" s="39">
        <v>1</v>
      </c>
      <c r="AF25" s="39">
        <v>1</v>
      </c>
      <c r="AG25" s="39">
        <v>0</v>
      </c>
      <c r="AH25" s="40">
        <v>1</v>
      </c>
      <c r="AI25" s="26"/>
      <c r="AJ25" s="1" t="str">
        <f>AD47</f>
        <v>MUSTAFA TÜRKOĞLU</v>
      </c>
      <c r="AK25" s="36">
        <v>13</v>
      </c>
      <c r="AL25" s="17">
        <f t="shared" si="8"/>
        <v>6</v>
      </c>
      <c r="AM25" s="18">
        <f t="shared" si="9"/>
        <v>1</v>
      </c>
      <c r="AN25" s="18">
        <f t="shared" si="10"/>
        <v>0</v>
      </c>
      <c r="AO25" s="19">
        <f t="shared" si="11"/>
        <v>-6</v>
      </c>
      <c r="AP25" s="38">
        <v>7</v>
      </c>
      <c r="AQ25" s="2">
        <v>0</v>
      </c>
      <c r="AR25" s="26"/>
      <c r="AS25" s="39">
        <v>23</v>
      </c>
      <c r="AT25" s="41" t="s">
        <v>186</v>
      </c>
      <c r="AU25" s="39">
        <v>2</v>
      </c>
      <c r="AV25" s="39">
        <v>1</v>
      </c>
      <c r="AW25" s="39">
        <v>-4</v>
      </c>
      <c r="AX25" s="40">
        <v>2</v>
      </c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9">
        <v>23</v>
      </c>
      <c r="BJ25" s="41" t="s">
        <v>196</v>
      </c>
      <c r="BK25" s="39">
        <v>2</v>
      </c>
      <c r="BL25" s="39">
        <v>2</v>
      </c>
      <c r="BM25" s="39">
        <v>0</v>
      </c>
      <c r="BN25" s="40">
        <v>2</v>
      </c>
      <c r="BO25" s="26"/>
      <c r="BP25" s="27"/>
      <c r="BQ25" s="27"/>
      <c r="BR25" s="27"/>
      <c r="BS25" s="27"/>
      <c r="BT25" s="27"/>
      <c r="BU25" s="27"/>
      <c r="BV25" s="27"/>
      <c r="BW25" s="27"/>
      <c r="BX25" s="26"/>
      <c r="BY25" s="39">
        <v>23</v>
      </c>
      <c r="BZ25" s="41" t="s">
        <v>180</v>
      </c>
      <c r="CA25" s="39">
        <v>3</v>
      </c>
      <c r="CB25" s="39">
        <v>2</v>
      </c>
      <c r="CC25" s="39">
        <v>-8</v>
      </c>
      <c r="CD25" s="40">
        <v>3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</row>
    <row r="26" spans="1:95" ht="18" customHeight="1">
      <c r="A26" s="36">
        <v>24</v>
      </c>
      <c r="B26" s="41" t="s">
        <v>167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9">
        <v>24</v>
      </c>
      <c r="N26" s="41" t="s">
        <v>218</v>
      </c>
      <c r="O26" s="39">
        <v>1</v>
      </c>
      <c r="P26" s="39">
        <v>0</v>
      </c>
      <c r="Q26" s="39">
        <v>-6</v>
      </c>
      <c r="R26" s="40">
        <v>1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39">
        <v>24</v>
      </c>
      <c r="AD26" s="41" t="s">
        <v>166</v>
      </c>
      <c r="AE26" s="39">
        <v>1</v>
      </c>
      <c r="AF26" s="39">
        <v>1</v>
      </c>
      <c r="AG26" s="39">
        <v>0</v>
      </c>
      <c r="AH26" s="40">
        <v>1</v>
      </c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39">
        <v>24</v>
      </c>
      <c r="AT26" s="41" t="s">
        <v>218</v>
      </c>
      <c r="AU26" s="39">
        <v>2</v>
      </c>
      <c r="AV26" s="39">
        <v>1</v>
      </c>
      <c r="AW26" s="39">
        <v>-11</v>
      </c>
      <c r="AX26" s="40">
        <v>2</v>
      </c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39">
        <v>24</v>
      </c>
      <c r="BJ26" s="41" t="s">
        <v>165</v>
      </c>
      <c r="BK26" s="39">
        <v>2</v>
      </c>
      <c r="BL26" s="39">
        <v>2</v>
      </c>
      <c r="BM26" s="39">
        <v>0</v>
      </c>
      <c r="BN26" s="40">
        <v>2</v>
      </c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39">
        <v>24</v>
      </c>
      <c r="BZ26" s="41" t="s">
        <v>167</v>
      </c>
      <c r="CA26" s="39">
        <v>2</v>
      </c>
      <c r="CB26" s="39">
        <v>3</v>
      </c>
      <c r="CC26" s="39">
        <v>9</v>
      </c>
      <c r="CD26" s="40">
        <v>2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</row>
    <row r="27" spans="1:95" ht="18" customHeight="1">
      <c r="A27" s="36">
        <v>25</v>
      </c>
      <c r="B27" s="41" t="s">
        <v>180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>
        <v>25</v>
      </c>
      <c r="N27" s="41" t="s">
        <v>175</v>
      </c>
      <c r="O27" s="39">
        <v>0</v>
      </c>
      <c r="P27" s="39">
        <v>1</v>
      </c>
      <c r="Q27" s="39">
        <v>-1</v>
      </c>
      <c r="R27" s="40">
        <v>0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39">
        <v>25</v>
      </c>
      <c r="AD27" s="41" t="s">
        <v>200</v>
      </c>
      <c r="AE27" s="39">
        <v>1</v>
      </c>
      <c r="AF27" s="39">
        <v>1</v>
      </c>
      <c r="AG27" s="39">
        <v>-1</v>
      </c>
      <c r="AH27" s="40">
        <v>1</v>
      </c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39">
        <v>25</v>
      </c>
      <c r="AT27" s="41" t="s">
        <v>193</v>
      </c>
      <c r="AU27" s="39">
        <v>1</v>
      </c>
      <c r="AV27" s="39">
        <v>2</v>
      </c>
      <c r="AW27" s="39">
        <v>3</v>
      </c>
      <c r="AX27" s="40">
        <v>1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39">
        <v>25</v>
      </c>
      <c r="BJ27" s="41" t="s">
        <v>174</v>
      </c>
      <c r="BK27" s="39">
        <v>2</v>
      </c>
      <c r="BL27" s="39">
        <v>2</v>
      </c>
      <c r="BM27" s="39">
        <v>-2</v>
      </c>
      <c r="BN27" s="40">
        <v>2</v>
      </c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39">
        <v>25</v>
      </c>
      <c r="BZ27" s="41" t="s">
        <v>166</v>
      </c>
      <c r="CA27" s="39">
        <v>2</v>
      </c>
      <c r="CB27" s="39">
        <v>3</v>
      </c>
      <c r="CC27" s="39">
        <v>4</v>
      </c>
      <c r="CD27" s="40">
        <v>2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</row>
    <row r="28" spans="1:95" ht="18" customHeight="1">
      <c r="A28" s="36">
        <v>26</v>
      </c>
      <c r="B28" s="41" t="s">
        <v>184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9">
        <v>26</v>
      </c>
      <c r="N28" s="41" t="s">
        <v>165</v>
      </c>
      <c r="O28" s="39">
        <v>0</v>
      </c>
      <c r="P28" s="39">
        <v>1</v>
      </c>
      <c r="Q28" s="39">
        <v>-1</v>
      </c>
      <c r="R28" s="40">
        <v>0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39">
        <v>26</v>
      </c>
      <c r="AD28" s="41" t="s">
        <v>173</v>
      </c>
      <c r="AE28" s="39">
        <v>1</v>
      </c>
      <c r="AF28" s="39">
        <v>1</v>
      </c>
      <c r="AG28" s="39">
        <v>-1</v>
      </c>
      <c r="AH28" s="40">
        <v>1</v>
      </c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39">
        <v>26</v>
      </c>
      <c r="AT28" s="41" t="s">
        <v>48</v>
      </c>
      <c r="AU28" s="39">
        <v>1</v>
      </c>
      <c r="AV28" s="39">
        <v>2</v>
      </c>
      <c r="AW28" s="39">
        <v>0</v>
      </c>
      <c r="AX28" s="40">
        <v>1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39">
        <v>26</v>
      </c>
      <c r="BJ28" s="37" t="s">
        <v>204</v>
      </c>
      <c r="BK28" s="39">
        <v>2</v>
      </c>
      <c r="BL28" s="39">
        <v>2</v>
      </c>
      <c r="BM28" s="39">
        <v>-5</v>
      </c>
      <c r="BN28" s="40">
        <v>2</v>
      </c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39">
        <v>26</v>
      </c>
      <c r="BZ28" s="41" t="s">
        <v>193</v>
      </c>
      <c r="CA28" s="39">
        <v>2</v>
      </c>
      <c r="CB28" s="39">
        <v>3</v>
      </c>
      <c r="CC28" s="39">
        <v>4</v>
      </c>
      <c r="CD28" s="40">
        <v>2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</row>
    <row r="29" spans="1:95" ht="18" customHeight="1">
      <c r="A29" s="36">
        <v>27</v>
      </c>
      <c r="B29" s="41" t="s">
        <v>48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9">
        <v>27</v>
      </c>
      <c r="N29" s="41" t="s">
        <v>60</v>
      </c>
      <c r="O29" s="39">
        <v>0</v>
      </c>
      <c r="P29" s="39">
        <v>1</v>
      </c>
      <c r="Q29" s="39">
        <v>-1</v>
      </c>
      <c r="R29" s="40">
        <v>0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39">
        <v>27</v>
      </c>
      <c r="AD29" s="37" t="s">
        <v>61</v>
      </c>
      <c r="AE29" s="39">
        <v>1</v>
      </c>
      <c r="AF29" s="39">
        <v>1</v>
      </c>
      <c r="AG29" s="39">
        <v>-2</v>
      </c>
      <c r="AH29" s="40">
        <v>1</v>
      </c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39">
        <v>27</v>
      </c>
      <c r="AT29" s="41" t="s">
        <v>60</v>
      </c>
      <c r="AU29" s="39">
        <v>1</v>
      </c>
      <c r="AV29" s="39">
        <v>2</v>
      </c>
      <c r="AW29" s="39">
        <v>0</v>
      </c>
      <c r="AX29" s="40">
        <v>1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39">
        <v>27</v>
      </c>
      <c r="BJ29" s="41" t="s">
        <v>181</v>
      </c>
      <c r="BK29" s="39">
        <v>2</v>
      </c>
      <c r="BL29" s="39">
        <v>2</v>
      </c>
      <c r="BM29" s="39">
        <v>-5</v>
      </c>
      <c r="BN29" s="40">
        <v>2</v>
      </c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39">
        <v>27</v>
      </c>
      <c r="BZ29" s="41" t="s">
        <v>177</v>
      </c>
      <c r="CA29" s="39">
        <v>2</v>
      </c>
      <c r="CB29" s="39">
        <v>3</v>
      </c>
      <c r="CC29" s="39">
        <v>3</v>
      </c>
      <c r="CD29" s="40">
        <v>2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</row>
    <row r="30" spans="1:95" ht="18" customHeight="1">
      <c r="A30" s="36">
        <v>28</v>
      </c>
      <c r="B30" s="41" t="s">
        <v>169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>
        <v>28</v>
      </c>
      <c r="N30" s="41" t="s">
        <v>177</v>
      </c>
      <c r="O30" s="39">
        <v>0</v>
      </c>
      <c r="P30" s="39">
        <v>1</v>
      </c>
      <c r="Q30" s="39">
        <v>-1</v>
      </c>
      <c r="R30" s="40">
        <v>0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39">
        <v>28</v>
      </c>
      <c r="AD30" s="41" t="s">
        <v>196</v>
      </c>
      <c r="AE30" s="39">
        <v>1</v>
      </c>
      <c r="AF30" s="39">
        <v>1</v>
      </c>
      <c r="AG30" s="39">
        <v>-2</v>
      </c>
      <c r="AH30" s="40">
        <v>1</v>
      </c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39">
        <v>28</v>
      </c>
      <c r="AT30" s="41" t="s">
        <v>179</v>
      </c>
      <c r="AU30" s="39">
        <v>1</v>
      </c>
      <c r="AV30" s="39">
        <v>2</v>
      </c>
      <c r="AW30" s="39">
        <v>-1</v>
      </c>
      <c r="AX30" s="40">
        <v>1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39">
        <v>28</v>
      </c>
      <c r="BJ30" s="41" t="s">
        <v>219</v>
      </c>
      <c r="BK30" s="39">
        <v>2</v>
      </c>
      <c r="BL30" s="39">
        <v>2</v>
      </c>
      <c r="BM30" s="39">
        <v>-6</v>
      </c>
      <c r="BN30" s="40">
        <v>2</v>
      </c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39">
        <v>28</v>
      </c>
      <c r="BZ30" s="37" t="s">
        <v>61</v>
      </c>
      <c r="CA30" s="39">
        <v>2</v>
      </c>
      <c r="CB30" s="39">
        <v>3</v>
      </c>
      <c r="CC30" s="39">
        <v>0</v>
      </c>
      <c r="CD30" s="40">
        <v>2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</row>
    <row r="31" spans="1:95" ht="18" customHeight="1">
      <c r="A31" s="36">
        <v>29</v>
      </c>
      <c r="B31" s="41" t="s">
        <v>176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9">
        <v>29</v>
      </c>
      <c r="N31" s="37" t="s">
        <v>201</v>
      </c>
      <c r="O31" s="39">
        <v>0</v>
      </c>
      <c r="P31" s="39">
        <v>1</v>
      </c>
      <c r="Q31" s="39">
        <v>-2</v>
      </c>
      <c r="R31" s="40">
        <v>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39">
        <v>29</v>
      </c>
      <c r="AD31" s="41" t="s">
        <v>167</v>
      </c>
      <c r="AE31" s="39">
        <v>1</v>
      </c>
      <c r="AF31" s="39">
        <v>1</v>
      </c>
      <c r="AG31" s="39">
        <v>-2</v>
      </c>
      <c r="AH31" s="40">
        <v>1</v>
      </c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39">
        <v>29</v>
      </c>
      <c r="AT31" s="41" t="s">
        <v>175</v>
      </c>
      <c r="AU31" s="39">
        <v>1</v>
      </c>
      <c r="AV31" s="39">
        <v>2</v>
      </c>
      <c r="AW31" s="39">
        <v>-1</v>
      </c>
      <c r="AX31" s="40">
        <v>1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39">
        <v>29</v>
      </c>
      <c r="BJ31" s="41" t="s">
        <v>184</v>
      </c>
      <c r="BK31" s="39">
        <v>2</v>
      </c>
      <c r="BL31" s="39">
        <v>2</v>
      </c>
      <c r="BM31" s="39">
        <v>-8</v>
      </c>
      <c r="BN31" s="40">
        <v>2</v>
      </c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39">
        <v>29</v>
      </c>
      <c r="BZ31" s="41" t="s">
        <v>175</v>
      </c>
      <c r="CA31" s="39">
        <v>2</v>
      </c>
      <c r="CB31" s="39">
        <v>3</v>
      </c>
      <c r="CC31" s="39">
        <v>-2</v>
      </c>
      <c r="CD31" s="40">
        <v>2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</row>
    <row r="32" spans="1:95" ht="18" customHeight="1">
      <c r="A32" s="36">
        <v>30</v>
      </c>
      <c r="B32" s="41" t="s">
        <v>177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9">
        <v>30</v>
      </c>
      <c r="N32" s="41" t="s">
        <v>194</v>
      </c>
      <c r="O32" s="39">
        <v>0</v>
      </c>
      <c r="P32" s="39">
        <v>1</v>
      </c>
      <c r="Q32" s="39">
        <v>-2</v>
      </c>
      <c r="R32" s="40"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39">
        <v>30</v>
      </c>
      <c r="AD32" s="41" t="s">
        <v>180</v>
      </c>
      <c r="AE32" s="39">
        <v>1</v>
      </c>
      <c r="AF32" s="39">
        <v>1</v>
      </c>
      <c r="AG32" s="39">
        <v>-4</v>
      </c>
      <c r="AH32" s="40">
        <v>1</v>
      </c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39">
        <v>30</v>
      </c>
      <c r="AT32" s="41" t="s">
        <v>174</v>
      </c>
      <c r="AU32" s="39">
        <v>1</v>
      </c>
      <c r="AV32" s="39">
        <v>2</v>
      </c>
      <c r="AW32" s="39">
        <v>-5</v>
      </c>
      <c r="AX32" s="40">
        <v>1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39">
        <v>30</v>
      </c>
      <c r="BJ32" s="41" t="s">
        <v>71</v>
      </c>
      <c r="BK32" s="39">
        <v>2</v>
      </c>
      <c r="BL32" s="39">
        <v>2</v>
      </c>
      <c r="BM32" s="39">
        <v>-10</v>
      </c>
      <c r="BN32" s="40">
        <v>2</v>
      </c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39">
        <v>30</v>
      </c>
      <c r="BZ32" s="41" t="s">
        <v>196</v>
      </c>
      <c r="CA32" s="39">
        <v>2</v>
      </c>
      <c r="CB32" s="39">
        <v>3</v>
      </c>
      <c r="CC32" s="39">
        <v>-5</v>
      </c>
      <c r="CD32" s="40">
        <v>2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</row>
    <row r="33" spans="1:95" ht="18" customHeight="1">
      <c r="A33" s="36">
        <v>31</v>
      </c>
      <c r="B33" s="41" t="s">
        <v>196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9">
        <v>31</v>
      </c>
      <c r="N33" s="41" t="s">
        <v>196</v>
      </c>
      <c r="O33" s="39">
        <v>0</v>
      </c>
      <c r="P33" s="39">
        <v>1</v>
      </c>
      <c r="Q33" s="39">
        <v>-3</v>
      </c>
      <c r="R33" s="40">
        <v>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39">
        <v>31</v>
      </c>
      <c r="AD33" s="37" t="s">
        <v>205</v>
      </c>
      <c r="AE33" s="39">
        <v>1</v>
      </c>
      <c r="AF33" s="39">
        <v>1</v>
      </c>
      <c r="AG33" s="39">
        <v>-4</v>
      </c>
      <c r="AH33" s="40">
        <v>1</v>
      </c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39">
        <v>31</v>
      </c>
      <c r="AT33" s="41" t="s">
        <v>165</v>
      </c>
      <c r="AU33" s="39">
        <v>1</v>
      </c>
      <c r="AV33" s="39">
        <v>2</v>
      </c>
      <c r="AW33" s="39">
        <v>-1</v>
      </c>
      <c r="AX33" s="40">
        <v>1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39">
        <v>31</v>
      </c>
      <c r="BJ33" s="41" t="s">
        <v>180</v>
      </c>
      <c r="BK33" s="39">
        <v>2</v>
      </c>
      <c r="BL33" s="39">
        <v>2</v>
      </c>
      <c r="BM33" s="39">
        <v>-14</v>
      </c>
      <c r="BN33" s="40">
        <v>2</v>
      </c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39">
        <v>31</v>
      </c>
      <c r="BZ33" s="41" t="s">
        <v>48</v>
      </c>
      <c r="CA33" s="39">
        <v>2</v>
      </c>
      <c r="CB33" s="39">
        <v>3</v>
      </c>
      <c r="CC33" s="39">
        <v>-6</v>
      </c>
      <c r="CD33" s="40">
        <v>2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</row>
    <row r="34" spans="1:95" ht="18" customHeight="1">
      <c r="A34" s="36">
        <v>32</v>
      </c>
      <c r="B34" s="41" t="s">
        <v>166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9">
        <v>32</v>
      </c>
      <c r="N34" s="41" t="s">
        <v>183</v>
      </c>
      <c r="O34" s="39">
        <v>0</v>
      </c>
      <c r="P34" s="39">
        <v>1</v>
      </c>
      <c r="Q34" s="39">
        <v>-3</v>
      </c>
      <c r="R34" s="40">
        <v>0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39">
        <v>32</v>
      </c>
      <c r="AD34" s="41" t="s">
        <v>219</v>
      </c>
      <c r="AE34" s="39">
        <v>1</v>
      </c>
      <c r="AF34" s="39">
        <v>1</v>
      </c>
      <c r="AG34" s="39">
        <v>-6</v>
      </c>
      <c r="AH34" s="40">
        <v>1</v>
      </c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39">
        <v>32</v>
      </c>
      <c r="AT34" s="41" t="s">
        <v>200</v>
      </c>
      <c r="AU34" s="39">
        <v>1</v>
      </c>
      <c r="AV34" s="39">
        <v>2</v>
      </c>
      <c r="AW34" s="39">
        <v>-6</v>
      </c>
      <c r="AX34" s="40">
        <v>1</v>
      </c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39">
        <v>32</v>
      </c>
      <c r="BJ34" s="41" t="s">
        <v>218</v>
      </c>
      <c r="BK34" s="39">
        <v>2</v>
      </c>
      <c r="BL34" s="39">
        <v>2</v>
      </c>
      <c r="BM34" s="39">
        <v>-16</v>
      </c>
      <c r="BN34" s="40">
        <v>2</v>
      </c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39">
        <v>32</v>
      </c>
      <c r="BZ34" s="41" t="s">
        <v>174</v>
      </c>
      <c r="CA34" s="39">
        <v>2</v>
      </c>
      <c r="CB34" s="39">
        <v>3</v>
      </c>
      <c r="CC34" s="39">
        <v>-9</v>
      </c>
      <c r="CD34" s="40">
        <v>2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</row>
    <row r="35" spans="1:95" ht="18" customHeight="1">
      <c r="A35" s="36">
        <v>33</v>
      </c>
      <c r="B35" s="41" t="s">
        <v>168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39">
        <v>33</v>
      </c>
      <c r="N35" s="41" t="s">
        <v>179</v>
      </c>
      <c r="O35" s="39">
        <v>0</v>
      </c>
      <c r="P35" s="39">
        <v>1</v>
      </c>
      <c r="Q35" s="39">
        <v>-3</v>
      </c>
      <c r="R35" s="40">
        <v>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39">
        <v>33</v>
      </c>
      <c r="AD35" s="41" t="s">
        <v>71</v>
      </c>
      <c r="AE35" s="39">
        <v>1</v>
      </c>
      <c r="AF35" s="39">
        <v>1</v>
      </c>
      <c r="AG35" s="39">
        <v>-6</v>
      </c>
      <c r="AH35" s="40">
        <v>1</v>
      </c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39">
        <v>33</v>
      </c>
      <c r="AT35" s="41" t="s">
        <v>181</v>
      </c>
      <c r="AU35" s="39">
        <v>1</v>
      </c>
      <c r="AV35" s="39">
        <v>2</v>
      </c>
      <c r="AW35" s="39">
        <v>-7</v>
      </c>
      <c r="AX35" s="40">
        <v>1</v>
      </c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39">
        <v>33</v>
      </c>
      <c r="BJ35" s="41" t="s">
        <v>193</v>
      </c>
      <c r="BK35" s="39">
        <v>1</v>
      </c>
      <c r="BL35" s="39">
        <v>3</v>
      </c>
      <c r="BM35" s="39">
        <v>2</v>
      </c>
      <c r="BN35" s="40">
        <v>1</v>
      </c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39">
        <v>33</v>
      </c>
      <c r="BZ35" s="41" t="s">
        <v>169</v>
      </c>
      <c r="CA35" s="39">
        <v>2</v>
      </c>
      <c r="CB35" s="39">
        <v>3</v>
      </c>
      <c r="CC35" s="39">
        <v>-15</v>
      </c>
      <c r="CD35" s="40">
        <v>2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</row>
    <row r="36" spans="1:95" ht="18" customHeight="1">
      <c r="A36" s="36">
        <v>34</v>
      </c>
      <c r="B36" s="41" t="s">
        <v>178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9">
        <v>34</v>
      </c>
      <c r="N36" s="37" t="s">
        <v>203</v>
      </c>
      <c r="O36" s="39">
        <v>0</v>
      </c>
      <c r="P36" s="39">
        <v>1</v>
      </c>
      <c r="Q36" s="39">
        <v>-5</v>
      </c>
      <c r="R36" s="40">
        <v>0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39">
        <v>34</v>
      </c>
      <c r="AD36" s="37" t="s">
        <v>204</v>
      </c>
      <c r="AE36" s="39">
        <v>1</v>
      </c>
      <c r="AF36" s="39">
        <v>1</v>
      </c>
      <c r="AG36" s="39">
        <v>-7</v>
      </c>
      <c r="AH36" s="40">
        <v>1</v>
      </c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39">
        <v>34</v>
      </c>
      <c r="AT36" s="37" t="s">
        <v>61</v>
      </c>
      <c r="AU36" s="39">
        <v>1</v>
      </c>
      <c r="AV36" s="39">
        <v>2</v>
      </c>
      <c r="AW36" s="39">
        <v>-9</v>
      </c>
      <c r="AX36" s="40">
        <v>1</v>
      </c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39">
        <v>34</v>
      </c>
      <c r="BJ36" s="41" t="s">
        <v>179</v>
      </c>
      <c r="BK36" s="39">
        <v>1</v>
      </c>
      <c r="BL36" s="39">
        <v>3</v>
      </c>
      <c r="BM36" s="39">
        <v>-2</v>
      </c>
      <c r="BN36" s="40">
        <v>1</v>
      </c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39">
        <v>34</v>
      </c>
      <c r="BZ36" s="41" t="s">
        <v>181</v>
      </c>
      <c r="CA36" s="39">
        <v>2</v>
      </c>
      <c r="CB36" s="39">
        <v>3</v>
      </c>
      <c r="CC36" s="39">
        <v>-18</v>
      </c>
      <c r="CD36" s="40">
        <v>2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</row>
    <row r="37" spans="1:95" ht="18" customHeight="1">
      <c r="A37" s="36">
        <v>35</v>
      </c>
      <c r="B37" s="41" t="s">
        <v>185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9">
        <v>35</v>
      </c>
      <c r="N37" s="41" t="s">
        <v>184</v>
      </c>
      <c r="O37" s="39">
        <v>0</v>
      </c>
      <c r="P37" s="39">
        <v>1</v>
      </c>
      <c r="Q37" s="39">
        <v>-5</v>
      </c>
      <c r="R37" s="40">
        <v>0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39">
        <v>35</v>
      </c>
      <c r="AD37" s="41" t="s">
        <v>218</v>
      </c>
      <c r="AE37" s="39">
        <v>1</v>
      </c>
      <c r="AF37" s="39">
        <v>1</v>
      </c>
      <c r="AG37" s="39">
        <v>-16</v>
      </c>
      <c r="AH37" s="40">
        <v>1</v>
      </c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39">
        <v>35</v>
      </c>
      <c r="AT37" s="37" t="s">
        <v>205</v>
      </c>
      <c r="AU37" s="39">
        <v>1</v>
      </c>
      <c r="AV37" s="39">
        <v>2</v>
      </c>
      <c r="AW37" s="39">
        <v>-11</v>
      </c>
      <c r="AX37" s="40">
        <v>1</v>
      </c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39">
        <v>35</v>
      </c>
      <c r="BJ37" s="41" t="s">
        <v>175</v>
      </c>
      <c r="BK37" s="39">
        <v>1</v>
      </c>
      <c r="BL37" s="39">
        <v>3</v>
      </c>
      <c r="BM37" s="39">
        <v>-4</v>
      </c>
      <c r="BN37" s="40">
        <v>1</v>
      </c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39">
        <v>35</v>
      </c>
      <c r="BZ37" s="41" t="s">
        <v>71</v>
      </c>
      <c r="CA37" s="39">
        <v>2</v>
      </c>
      <c r="CB37" s="39">
        <v>3</v>
      </c>
      <c r="CC37" s="39">
        <v>-19</v>
      </c>
      <c r="CD37" s="40">
        <v>2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</row>
    <row r="38" spans="1:95" ht="18" customHeight="1">
      <c r="A38" s="36">
        <v>36</v>
      </c>
      <c r="B38" s="41" t="s">
        <v>173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9">
        <v>36</v>
      </c>
      <c r="N38" s="41" t="s">
        <v>172</v>
      </c>
      <c r="O38" s="39">
        <v>0</v>
      </c>
      <c r="P38" s="39">
        <v>1</v>
      </c>
      <c r="Q38" s="39">
        <v>-5</v>
      </c>
      <c r="R38" s="40">
        <v>0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39">
        <v>36</v>
      </c>
      <c r="AD38" s="41" t="s">
        <v>183</v>
      </c>
      <c r="AE38" s="39">
        <v>0</v>
      </c>
      <c r="AF38" s="39">
        <v>2</v>
      </c>
      <c r="AG38" s="39">
        <v>-4</v>
      </c>
      <c r="AH38" s="40">
        <v>0</v>
      </c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39">
        <v>36</v>
      </c>
      <c r="AT38" s="41" t="s">
        <v>71</v>
      </c>
      <c r="AU38" s="39">
        <v>1</v>
      </c>
      <c r="AV38" s="39">
        <v>2</v>
      </c>
      <c r="AW38" s="39">
        <v>-13</v>
      </c>
      <c r="AX38" s="40">
        <v>1</v>
      </c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39">
        <v>36</v>
      </c>
      <c r="BJ38" s="41" t="s">
        <v>200</v>
      </c>
      <c r="BK38" s="39">
        <v>1</v>
      </c>
      <c r="BL38" s="39">
        <v>3</v>
      </c>
      <c r="BM38" s="39">
        <v>-7</v>
      </c>
      <c r="BN38" s="40">
        <v>1</v>
      </c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39">
        <v>36</v>
      </c>
      <c r="BZ38" s="41" t="s">
        <v>218</v>
      </c>
      <c r="CA38" s="39">
        <v>2</v>
      </c>
      <c r="CB38" s="39">
        <v>3</v>
      </c>
      <c r="CC38" s="39">
        <v>-22</v>
      </c>
      <c r="CD38" s="40">
        <v>2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</row>
    <row r="39" spans="1:95" ht="18" customHeight="1">
      <c r="A39" s="36">
        <v>37</v>
      </c>
      <c r="B39" s="41" t="s">
        <v>171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39">
        <v>37</v>
      </c>
      <c r="N39" s="37" t="s">
        <v>205</v>
      </c>
      <c r="O39" s="39">
        <v>0</v>
      </c>
      <c r="P39" s="39">
        <v>1</v>
      </c>
      <c r="Q39" s="39">
        <v>-7</v>
      </c>
      <c r="R39" s="40">
        <v>0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39">
        <v>37</v>
      </c>
      <c r="AD39" s="41" t="s">
        <v>165</v>
      </c>
      <c r="AE39" s="39">
        <v>0</v>
      </c>
      <c r="AF39" s="39">
        <v>2</v>
      </c>
      <c r="AG39" s="39">
        <v>-5</v>
      </c>
      <c r="AH39" s="40">
        <v>0</v>
      </c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39">
        <v>37</v>
      </c>
      <c r="AT39" s="41" t="s">
        <v>184</v>
      </c>
      <c r="AU39" s="39">
        <v>1</v>
      </c>
      <c r="AV39" s="39">
        <v>2</v>
      </c>
      <c r="AW39" s="39">
        <v>-13</v>
      </c>
      <c r="AX39" s="40">
        <v>1</v>
      </c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39">
        <v>37</v>
      </c>
      <c r="BJ39" s="37" t="s">
        <v>61</v>
      </c>
      <c r="BK39" s="39">
        <v>1</v>
      </c>
      <c r="BL39" s="39">
        <v>3</v>
      </c>
      <c r="BM39" s="39">
        <v>-11</v>
      </c>
      <c r="BN39" s="40">
        <v>1</v>
      </c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39">
        <v>37</v>
      </c>
      <c r="BZ39" s="41" t="s">
        <v>179</v>
      </c>
      <c r="CA39" s="39">
        <v>1</v>
      </c>
      <c r="CB39" s="39">
        <v>4</v>
      </c>
      <c r="CC39" s="39">
        <v>-4</v>
      </c>
      <c r="CD39" s="40">
        <v>1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</row>
    <row r="40" spans="1:95" ht="18" customHeight="1">
      <c r="A40" s="36">
        <v>38</v>
      </c>
      <c r="B40" s="41" t="s">
        <v>172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9">
        <v>38</v>
      </c>
      <c r="N40" s="41" t="s">
        <v>168</v>
      </c>
      <c r="O40" s="39">
        <v>0</v>
      </c>
      <c r="P40" s="39">
        <v>1</v>
      </c>
      <c r="Q40" s="39">
        <v>-7</v>
      </c>
      <c r="R40" s="40">
        <v>0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39">
        <v>38</v>
      </c>
      <c r="AD40" s="41" t="s">
        <v>194</v>
      </c>
      <c r="AE40" s="39">
        <v>0</v>
      </c>
      <c r="AF40" s="39">
        <v>2</v>
      </c>
      <c r="AG40" s="39">
        <v>-6</v>
      </c>
      <c r="AH40" s="40">
        <v>0</v>
      </c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39">
        <v>38</v>
      </c>
      <c r="AT40" s="41" t="s">
        <v>169</v>
      </c>
      <c r="AU40" s="39">
        <v>1</v>
      </c>
      <c r="AV40" s="39">
        <v>2</v>
      </c>
      <c r="AW40" s="39">
        <v>-13</v>
      </c>
      <c r="AX40" s="40">
        <v>1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39">
        <v>38</v>
      </c>
      <c r="BJ40" s="41" t="s">
        <v>198</v>
      </c>
      <c r="BK40" s="39">
        <v>1</v>
      </c>
      <c r="BL40" s="39">
        <v>3</v>
      </c>
      <c r="BM40" s="39">
        <v>-16</v>
      </c>
      <c r="BN40" s="40">
        <v>1</v>
      </c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39">
        <v>38</v>
      </c>
      <c r="BZ40" s="41" t="s">
        <v>200</v>
      </c>
      <c r="CA40" s="39">
        <v>1</v>
      </c>
      <c r="CB40" s="39">
        <v>4</v>
      </c>
      <c r="CC40" s="39">
        <v>-9</v>
      </c>
      <c r="CD40" s="40">
        <v>1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</row>
    <row r="41" spans="1:95" ht="18" customHeight="1">
      <c r="A41" s="36">
        <v>39</v>
      </c>
      <c r="B41" s="37" t="s">
        <v>202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9">
        <v>39</v>
      </c>
      <c r="N41" s="41" t="s">
        <v>199</v>
      </c>
      <c r="O41" s="39">
        <v>0</v>
      </c>
      <c r="P41" s="39">
        <v>1</v>
      </c>
      <c r="Q41" s="39">
        <v>-8</v>
      </c>
      <c r="R41" s="40">
        <v>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39">
        <v>39</v>
      </c>
      <c r="AD41" s="41" t="s">
        <v>60</v>
      </c>
      <c r="AE41" s="39">
        <v>0</v>
      </c>
      <c r="AF41" s="39">
        <v>2</v>
      </c>
      <c r="AG41" s="39">
        <v>-7</v>
      </c>
      <c r="AH41" s="40">
        <v>0</v>
      </c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39">
        <v>39</v>
      </c>
      <c r="AT41" s="41" t="s">
        <v>198</v>
      </c>
      <c r="AU41" s="39">
        <v>1</v>
      </c>
      <c r="AV41" s="39">
        <v>2</v>
      </c>
      <c r="AW41" s="39">
        <v>-13</v>
      </c>
      <c r="AX41" s="40">
        <v>1</v>
      </c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39">
        <v>39</v>
      </c>
      <c r="BJ41" s="37" t="s">
        <v>205</v>
      </c>
      <c r="BK41" s="39">
        <v>1</v>
      </c>
      <c r="BL41" s="39">
        <v>3</v>
      </c>
      <c r="BM41" s="39">
        <v>-14</v>
      </c>
      <c r="BN41" s="40">
        <v>1</v>
      </c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39">
        <v>39</v>
      </c>
      <c r="BZ41" s="37" t="s">
        <v>205</v>
      </c>
      <c r="CA41" s="39">
        <v>1</v>
      </c>
      <c r="CB41" s="39">
        <v>4</v>
      </c>
      <c r="CC41" s="39">
        <v>-17</v>
      </c>
      <c r="CD41" s="40">
        <v>1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</row>
    <row r="42" spans="1:95" ht="18" customHeight="1">
      <c r="A42" s="36">
        <v>40</v>
      </c>
      <c r="B42" s="41" t="s">
        <v>199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>
        <v>40</v>
      </c>
      <c r="N42" s="37" t="s">
        <v>204</v>
      </c>
      <c r="O42" s="39">
        <v>0</v>
      </c>
      <c r="P42" s="39">
        <v>1</v>
      </c>
      <c r="Q42" s="39">
        <v>-9</v>
      </c>
      <c r="R42" s="40">
        <v>0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39">
        <v>40</v>
      </c>
      <c r="AD42" s="41" t="s">
        <v>168</v>
      </c>
      <c r="AE42" s="39">
        <v>0</v>
      </c>
      <c r="AF42" s="39">
        <v>2</v>
      </c>
      <c r="AG42" s="39">
        <v>-10</v>
      </c>
      <c r="AH42" s="40">
        <v>0</v>
      </c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39">
        <v>40</v>
      </c>
      <c r="AT42" s="41" t="s">
        <v>180</v>
      </c>
      <c r="AU42" s="39">
        <v>1</v>
      </c>
      <c r="AV42" s="39">
        <v>2</v>
      </c>
      <c r="AW42" s="39">
        <v>-17</v>
      </c>
      <c r="AX42" s="40">
        <v>1</v>
      </c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39">
        <v>40</v>
      </c>
      <c r="BJ42" s="41" t="s">
        <v>169</v>
      </c>
      <c r="BK42" s="39">
        <v>1</v>
      </c>
      <c r="BL42" s="39">
        <v>3</v>
      </c>
      <c r="BM42" s="39">
        <v>-18</v>
      </c>
      <c r="BN42" s="40">
        <v>1</v>
      </c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39">
        <v>40</v>
      </c>
      <c r="BZ42" s="41" t="s">
        <v>198</v>
      </c>
      <c r="CA42" s="39">
        <v>1</v>
      </c>
      <c r="CB42" s="39">
        <v>4</v>
      </c>
      <c r="CC42" s="39">
        <v>-27</v>
      </c>
      <c r="CD42" s="40">
        <v>1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</row>
    <row r="43" spans="1:95" ht="18" customHeight="1">
      <c r="A43" s="36">
        <v>41</v>
      </c>
      <c r="B43" s="41" t="s">
        <v>170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39">
        <v>41</v>
      </c>
      <c r="N43" s="41" t="s">
        <v>169</v>
      </c>
      <c r="O43" s="39">
        <v>0</v>
      </c>
      <c r="P43" s="39">
        <v>1</v>
      </c>
      <c r="Q43" s="39">
        <v>-9</v>
      </c>
      <c r="R43" s="40">
        <v>0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39">
        <v>41</v>
      </c>
      <c r="AD43" s="41" t="s">
        <v>199</v>
      </c>
      <c r="AE43" s="39">
        <v>0</v>
      </c>
      <c r="AF43" s="39">
        <v>2</v>
      </c>
      <c r="AG43" s="39">
        <v>-10</v>
      </c>
      <c r="AH43" s="40">
        <v>0</v>
      </c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39">
        <v>41</v>
      </c>
      <c r="AT43" s="41"/>
      <c r="AU43" s="39"/>
      <c r="AV43" s="39"/>
      <c r="AW43" s="39"/>
      <c r="AX43" s="40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39">
        <v>41</v>
      </c>
      <c r="BJ43" s="37"/>
      <c r="BK43" s="39"/>
      <c r="BL43" s="39"/>
      <c r="BM43" s="39"/>
      <c r="BN43" s="40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39">
        <v>41</v>
      </c>
      <c r="BZ43" s="37"/>
      <c r="CA43" s="39"/>
      <c r="CB43" s="39"/>
      <c r="CC43" s="39"/>
      <c r="CD43" s="40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</row>
    <row r="44" spans="1:95" ht="18" customHeight="1">
      <c r="A44" s="36">
        <v>42</v>
      </c>
      <c r="B44" s="41" t="s">
        <v>183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>
        <v>42</v>
      </c>
      <c r="N44" s="41" t="s">
        <v>173</v>
      </c>
      <c r="O44" s="39">
        <v>0</v>
      </c>
      <c r="P44" s="39">
        <v>1</v>
      </c>
      <c r="Q44" s="39">
        <v>-9</v>
      </c>
      <c r="R44" s="40">
        <v>0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39">
        <v>42</v>
      </c>
      <c r="AD44" s="41" t="s">
        <v>184</v>
      </c>
      <c r="AE44" s="39">
        <v>0</v>
      </c>
      <c r="AF44" s="39">
        <v>2</v>
      </c>
      <c r="AG44" s="39">
        <v>-14</v>
      </c>
      <c r="AH44" s="40">
        <v>0</v>
      </c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39">
        <v>42</v>
      </c>
      <c r="AT44" s="41"/>
      <c r="AU44" s="39"/>
      <c r="AV44" s="39"/>
      <c r="AW44" s="39"/>
      <c r="AX44" s="40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39">
        <v>42</v>
      </c>
      <c r="BJ44" s="37"/>
      <c r="BK44" s="39"/>
      <c r="BL44" s="39"/>
      <c r="BM44" s="39"/>
      <c r="BN44" s="40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39">
        <v>42</v>
      </c>
      <c r="BZ44" s="37"/>
      <c r="CA44" s="39"/>
      <c r="CB44" s="39"/>
      <c r="CC44" s="39"/>
      <c r="CD44" s="40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</row>
    <row r="45" spans="1:95" ht="18" customHeight="1">
      <c r="A45" s="36">
        <v>43</v>
      </c>
      <c r="B45" s="41" t="s">
        <v>219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9">
        <v>43</v>
      </c>
      <c r="N45" s="41" t="s">
        <v>198</v>
      </c>
      <c r="O45" s="39">
        <v>0</v>
      </c>
      <c r="P45" s="39">
        <v>1</v>
      </c>
      <c r="Q45" s="39">
        <v>-10</v>
      </c>
      <c r="R45" s="40">
        <v>0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39">
        <v>43</v>
      </c>
      <c r="AD45" s="37" t="s">
        <v>203</v>
      </c>
      <c r="AE45" s="39">
        <v>0</v>
      </c>
      <c r="AF45" s="39">
        <v>2</v>
      </c>
      <c r="AG45" s="39">
        <v>-17</v>
      </c>
      <c r="AH45" s="40">
        <v>0</v>
      </c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39">
        <v>43</v>
      </c>
      <c r="AT45" s="41"/>
      <c r="AU45" s="39"/>
      <c r="AV45" s="39"/>
      <c r="AW45" s="39"/>
      <c r="AX45" s="40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39">
        <v>43</v>
      </c>
      <c r="BJ45" s="37"/>
      <c r="BK45" s="39"/>
      <c r="BL45" s="39"/>
      <c r="BM45" s="39"/>
      <c r="BN45" s="40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39">
        <v>43</v>
      </c>
      <c r="BZ45" s="37"/>
      <c r="CA45" s="39"/>
      <c r="CB45" s="39"/>
      <c r="CC45" s="39"/>
      <c r="CD45" s="40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</row>
    <row r="46" spans="1:95" ht="18" customHeight="1">
      <c r="A46" s="36">
        <v>44</v>
      </c>
      <c r="B46" s="41" t="s">
        <v>179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9">
        <v>44</v>
      </c>
      <c r="N46" s="41" t="s">
        <v>167</v>
      </c>
      <c r="O46" s="39">
        <v>0</v>
      </c>
      <c r="P46" s="39">
        <v>1</v>
      </c>
      <c r="Q46" s="39">
        <v>-11</v>
      </c>
      <c r="R46" s="40">
        <v>0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39">
        <v>44</v>
      </c>
      <c r="AD46" s="41" t="s">
        <v>169</v>
      </c>
      <c r="AE46" s="39">
        <v>0</v>
      </c>
      <c r="AF46" s="39">
        <v>2</v>
      </c>
      <c r="AG46" s="39">
        <v>-17</v>
      </c>
      <c r="AH46" s="40">
        <v>0</v>
      </c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39">
        <v>44</v>
      </c>
      <c r="AT46" s="41"/>
      <c r="AU46" s="39"/>
      <c r="AV46" s="39"/>
      <c r="AW46" s="39"/>
      <c r="AX46" s="40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39">
        <v>44</v>
      </c>
      <c r="BJ46" s="37"/>
      <c r="BK46" s="39"/>
      <c r="BL46" s="39"/>
      <c r="BM46" s="39"/>
      <c r="BN46" s="40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39">
        <v>44</v>
      </c>
      <c r="BZ46" s="37"/>
      <c r="CA46" s="39"/>
      <c r="CB46" s="39"/>
      <c r="CC46" s="39"/>
      <c r="CD46" s="40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</row>
    <row r="47" spans="1:95" ht="18" customHeight="1">
      <c r="A47" s="36">
        <v>45</v>
      </c>
      <c r="B47" s="41" t="s">
        <v>181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39">
        <v>45</v>
      </c>
      <c r="N47" s="41" t="s">
        <v>71</v>
      </c>
      <c r="O47" s="39">
        <v>0</v>
      </c>
      <c r="P47" s="39">
        <v>1</v>
      </c>
      <c r="Q47" s="39">
        <v>-12</v>
      </c>
      <c r="R47" s="40">
        <v>0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39">
        <v>45</v>
      </c>
      <c r="AD47" s="41" t="s">
        <v>198</v>
      </c>
      <c r="AE47" s="39">
        <v>0</v>
      </c>
      <c r="AF47" s="39">
        <v>2</v>
      </c>
      <c r="AG47" s="39">
        <v>-19</v>
      </c>
      <c r="AH47" s="40">
        <v>0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39">
        <v>45</v>
      </c>
      <c r="AT47" s="37"/>
      <c r="AU47" s="39"/>
      <c r="AV47" s="39"/>
      <c r="AW47" s="39"/>
      <c r="AX47" s="40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39">
        <v>45</v>
      </c>
      <c r="BJ47" s="37"/>
      <c r="BK47" s="39"/>
      <c r="BL47" s="39"/>
      <c r="BM47" s="39"/>
      <c r="BN47" s="40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39">
        <v>45</v>
      </c>
      <c r="BZ47" s="37"/>
      <c r="CA47" s="39"/>
      <c r="CB47" s="39"/>
      <c r="CC47" s="39"/>
      <c r="CD47" s="40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</row>
    <row r="48" spans="1:95" ht="18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</row>
  </sheetData>
  <sheetProtection password="CFE5" sheet="1" objects="1" scenarios="1"/>
  <mergeCells count="9">
    <mergeCell ref="CL12:CM12"/>
    <mergeCell ref="CL11:CM11"/>
    <mergeCell ref="CF1:CH1"/>
    <mergeCell ref="BQ1:BW1"/>
    <mergeCell ref="A1:B1"/>
    <mergeCell ref="E1:K1"/>
    <mergeCell ref="AK1:AQ1"/>
    <mergeCell ref="BA1:BG1"/>
    <mergeCell ref="U1:AA1"/>
  </mergeCells>
  <printOptions horizontalCentered="1" verticalCentered="1"/>
  <pageMargins left="0.1968503937007874" right="0.4330708661417323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R56"/>
  <sheetViews>
    <sheetView zoomScalePageLayoutView="0" workbookViewId="0" topLeftCell="CH10">
      <selection activeCell="CK23" sqref="CK23"/>
    </sheetView>
  </sheetViews>
  <sheetFormatPr defaultColWidth="9.140625" defaultRowHeight="18" customHeight="1"/>
  <cols>
    <col min="1" max="1" width="5.7109375" style="28" customWidth="1"/>
    <col min="2" max="2" width="25.7109375" style="28" customWidth="1"/>
    <col min="3" max="3" width="3.7109375" style="28" customWidth="1"/>
    <col min="4" max="4" width="25.7109375" style="28" customWidth="1"/>
    <col min="5" max="5" width="6.140625" style="28" customWidth="1"/>
    <col min="6" max="9" width="5.7109375" style="28" customWidth="1"/>
    <col min="10" max="10" width="6.140625" style="28" customWidth="1"/>
    <col min="11" max="11" width="25.7109375" style="28" customWidth="1"/>
    <col min="12" max="12" width="3.7109375" style="28" customWidth="1"/>
    <col min="13" max="13" width="5.7109375" style="28" customWidth="1"/>
    <col min="14" max="14" width="25.7109375" style="28" customWidth="1"/>
    <col min="15" max="17" width="5.7109375" style="28" customWidth="1"/>
    <col min="18" max="18" width="8.7109375" style="28" customWidth="1"/>
    <col min="19" max="19" width="3.7109375" style="28" customWidth="1"/>
    <col min="20" max="20" width="25.7109375" style="28" customWidth="1"/>
    <col min="21" max="21" width="6.140625" style="28" customWidth="1"/>
    <col min="22" max="22" width="6.140625" style="28" bestFit="1" customWidth="1"/>
    <col min="23" max="24" width="5.7109375" style="28" customWidth="1"/>
    <col min="25" max="25" width="6.140625" style="28" bestFit="1" customWidth="1"/>
    <col min="26" max="26" width="6.140625" style="28" customWidth="1"/>
    <col min="27" max="27" width="25.7109375" style="28" customWidth="1"/>
    <col min="28" max="28" width="3.7109375" style="28" customWidth="1"/>
    <col min="29" max="29" width="5.7109375" style="28" customWidth="1"/>
    <col min="30" max="30" width="25.7109375" style="28" customWidth="1"/>
    <col min="31" max="33" width="5.7109375" style="28" customWidth="1"/>
    <col min="34" max="34" width="8.7109375" style="28" customWidth="1"/>
    <col min="35" max="35" width="3.7109375" style="28" customWidth="1"/>
    <col min="36" max="36" width="25.7109375" style="28" customWidth="1"/>
    <col min="37" max="37" width="6.140625" style="28" customWidth="1"/>
    <col min="38" max="38" width="6.140625" style="28" bestFit="1" customWidth="1"/>
    <col min="39" max="40" width="5.7109375" style="28" customWidth="1"/>
    <col min="41" max="41" width="6.28125" style="28" customWidth="1"/>
    <col min="42" max="42" width="6.140625" style="28" customWidth="1"/>
    <col min="43" max="43" width="25.7109375" style="28" customWidth="1"/>
    <col min="44" max="44" width="3.7109375" style="28" customWidth="1"/>
    <col min="45" max="45" width="5.7109375" style="28" customWidth="1"/>
    <col min="46" max="46" width="25.7109375" style="28" customWidth="1"/>
    <col min="47" max="49" width="5.7109375" style="28" customWidth="1"/>
    <col min="50" max="50" width="8.7109375" style="28" customWidth="1"/>
    <col min="51" max="51" width="3.7109375" style="28" customWidth="1"/>
    <col min="52" max="52" width="25.7109375" style="28" customWidth="1"/>
    <col min="53" max="54" width="6.140625" style="28" customWidth="1"/>
    <col min="55" max="56" width="5.7109375" style="28" customWidth="1"/>
    <col min="57" max="57" width="6.00390625" style="28" customWidth="1"/>
    <col min="58" max="58" width="6.140625" style="28" customWidth="1"/>
    <col min="59" max="59" width="25.7109375" style="28" customWidth="1"/>
    <col min="60" max="60" width="3.7109375" style="28" customWidth="1"/>
    <col min="61" max="61" width="5.7109375" style="28" customWidth="1"/>
    <col min="62" max="62" width="25.7109375" style="28" customWidth="1"/>
    <col min="63" max="65" width="5.7109375" style="28" customWidth="1"/>
    <col min="66" max="66" width="8.7109375" style="28" customWidth="1"/>
    <col min="67" max="67" width="3.7109375" style="28" customWidth="1"/>
    <col min="68" max="68" width="25.7109375" style="28" customWidth="1"/>
    <col min="69" max="69" width="6.140625" style="28" customWidth="1"/>
    <col min="70" max="70" width="6.140625" style="28" bestFit="1" customWidth="1"/>
    <col min="71" max="72" width="5.7109375" style="28" customWidth="1"/>
    <col min="73" max="73" width="6.140625" style="28" bestFit="1" customWidth="1"/>
    <col min="74" max="74" width="6.140625" style="28" customWidth="1"/>
    <col min="75" max="75" width="25.7109375" style="28" customWidth="1"/>
    <col min="76" max="76" width="3.7109375" style="28" customWidth="1"/>
    <col min="77" max="77" width="5.7109375" style="28" customWidth="1"/>
    <col min="78" max="78" width="25.7109375" style="28" customWidth="1"/>
    <col min="79" max="81" width="5.7109375" style="28" customWidth="1"/>
    <col min="82" max="82" width="8.7109375" style="28" customWidth="1"/>
    <col min="83" max="83" width="5.140625" style="28" customWidth="1"/>
    <col min="84" max="84" width="7.140625" style="28" customWidth="1"/>
    <col min="85" max="85" width="22.421875" style="28" customWidth="1"/>
    <col min="86" max="86" width="5.8515625" style="28" customWidth="1"/>
    <col min="87" max="87" width="20.7109375" style="28" customWidth="1"/>
    <col min="88" max="88" width="4.421875" style="28" customWidth="1"/>
    <col min="89" max="89" width="20.7109375" style="28" customWidth="1"/>
    <col min="90" max="90" width="4.421875" style="28" customWidth="1"/>
    <col min="91" max="91" width="17.7109375" style="28" customWidth="1"/>
    <col min="92" max="92" width="20.7109375" style="28" customWidth="1"/>
    <col min="93" max="93" width="4.7109375" style="28" customWidth="1"/>
    <col min="94" max="16384" width="9.140625" style="28" customWidth="1"/>
  </cols>
  <sheetData>
    <row r="1" spans="1:96" ht="18" customHeight="1">
      <c r="A1" s="129" t="s">
        <v>4</v>
      </c>
      <c r="B1" s="129"/>
      <c r="C1" s="20"/>
      <c r="D1" s="21" t="s">
        <v>5</v>
      </c>
      <c r="E1" s="129" t="s">
        <v>19</v>
      </c>
      <c r="F1" s="129"/>
      <c r="G1" s="129"/>
      <c r="H1" s="129"/>
      <c r="I1" s="129"/>
      <c r="J1" s="129"/>
      <c r="K1" s="129"/>
      <c r="L1" s="22"/>
      <c r="M1" s="23"/>
      <c r="N1" s="24" t="s">
        <v>8</v>
      </c>
      <c r="O1" s="23"/>
      <c r="P1" s="23"/>
      <c r="Q1" s="23"/>
      <c r="R1" s="23"/>
      <c r="S1" s="25"/>
      <c r="T1" s="21" t="s">
        <v>7</v>
      </c>
      <c r="U1" s="129" t="s">
        <v>19</v>
      </c>
      <c r="V1" s="129"/>
      <c r="W1" s="129"/>
      <c r="X1" s="129"/>
      <c r="Y1" s="129"/>
      <c r="Z1" s="129"/>
      <c r="AA1" s="129"/>
      <c r="AB1" s="26"/>
      <c r="AC1" s="23"/>
      <c r="AD1" s="24" t="s">
        <v>9</v>
      </c>
      <c r="AE1" s="23"/>
      <c r="AF1" s="23"/>
      <c r="AG1" s="23"/>
      <c r="AH1" s="23"/>
      <c r="AI1" s="20"/>
      <c r="AJ1" s="21" t="s">
        <v>10</v>
      </c>
      <c r="AK1" s="129" t="s">
        <v>19</v>
      </c>
      <c r="AL1" s="129"/>
      <c r="AM1" s="129"/>
      <c r="AN1" s="129"/>
      <c r="AO1" s="129"/>
      <c r="AP1" s="129"/>
      <c r="AQ1" s="129"/>
      <c r="AR1" s="20"/>
      <c r="AS1" s="23"/>
      <c r="AT1" s="24" t="s">
        <v>11</v>
      </c>
      <c r="AU1" s="23"/>
      <c r="AV1" s="23"/>
      <c r="AW1" s="23"/>
      <c r="AX1" s="23"/>
      <c r="AY1" s="20"/>
      <c r="AZ1" s="21" t="s">
        <v>12</v>
      </c>
      <c r="BA1" s="129" t="s">
        <v>19</v>
      </c>
      <c r="BB1" s="129"/>
      <c r="BC1" s="129"/>
      <c r="BD1" s="129"/>
      <c r="BE1" s="129"/>
      <c r="BF1" s="129"/>
      <c r="BG1" s="129"/>
      <c r="BH1" s="20"/>
      <c r="BI1" s="23"/>
      <c r="BJ1" s="24" t="s">
        <v>13</v>
      </c>
      <c r="BK1" s="23"/>
      <c r="BL1" s="23"/>
      <c r="BM1" s="23"/>
      <c r="BN1" s="23"/>
      <c r="BO1" s="20"/>
      <c r="BP1" s="21" t="s">
        <v>14</v>
      </c>
      <c r="BQ1" s="129" t="s">
        <v>19</v>
      </c>
      <c r="BR1" s="129"/>
      <c r="BS1" s="129"/>
      <c r="BT1" s="129"/>
      <c r="BU1" s="129"/>
      <c r="BV1" s="129"/>
      <c r="BW1" s="129"/>
      <c r="BX1" s="20"/>
      <c r="BY1" s="23"/>
      <c r="BZ1" s="24" t="s">
        <v>15</v>
      </c>
      <c r="CA1" s="23"/>
      <c r="CB1" s="23"/>
      <c r="CC1" s="23"/>
      <c r="CD1" s="23"/>
      <c r="CE1" s="27"/>
      <c r="CF1" s="138" t="s">
        <v>283</v>
      </c>
      <c r="CG1" s="138"/>
      <c r="CH1" s="138"/>
      <c r="CI1" s="27"/>
      <c r="CJ1" s="27"/>
      <c r="CK1" s="27"/>
      <c r="CL1" s="27"/>
      <c r="CM1" s="27"/>
      <c r="CN1" s="27"/>
      <c r="CO1" s="27"/>
      <c r="CP1" s="27"/>
      <c r="CQ1" s="27"/>
      <c r="CR1" s="27"/>
    </row>
    <row r="2" spans="1:96" ht="28.5" customHeight="1">
      <c r="A2" s="29" t="s">
        <v>3</v>
      </c>
      <c r="B2" s="29" t="s">
        <v>0</v>
      </c>
      <c r="C2" s="30"/>
      <c r="D2" s="31" t="s">
        <v>1</v>
      </c>
      <c r="E2" s="29" t="s">
        <v>30</v>
      </c>
      <c r="F2" s="29" t="s">
        <v>17</v>
      </c>
      <c r="G2" s="29" t="s">
        <v>27</v>
      </c>
      <c r="H2" s="29" t="s">
        <v>27</v>
      </c>
      <c r="I2" s="29" t="s">
        <v>17</v>
      </c>
      <c r="J2" s="29" t="s">
        <v>30</v>
      </c>
      <c r="K2" s="32" t="s">
        <v>2</v>
      </c>
      <c r="L2" s="33"/>
      <c r="M2" s="34" t="s">
        <v>3</v>
      </c>
      <c r="N2" s="32" t="s">
        <v>0</v>
      </c>
      <c r="O2" s="34" t="s">
        <v>28</v>
      </c>
      <c r="P2" s="34" t="s">
        <v>29</v>
      </c>
      <c r="Q2" s="34" t="s">
        <v>18</v>
      </c>
      <c r="R2" s="35" t="s">
        <v>6</v>
      </c>
      <c r="S2" s="26"/>
      <c r="T2" s="31" t="s">
        <v>1</v>
      </c>
      <c r="U2" s="29" t="s">
        <v>30</v>
      </c>
      <c r="V2" s="29" t="s">
        <v>17</v>
      </c>
      <c r="W2" s="29" t="s">
        <v>27</v>
      </c>
      <c r="X2" s="29" t="s">
        <v>27</v>
      </c>
      <c r="Y2" s="29" t="s">
        <v>17</v>
      </c>
      <c r="Z2" s="29" t="s">
        <v>30</v>
      </c>
      <c r="AA2" s="32" t="s">
        <v>2</v>
      </c>
      <c r="AB2" s="26"/>
      <c r="AC2" s="34" t="s">
        <v>3</v>
      </c>
      <c r="AD2" s="32" t="s">
        <v>0</v>
      </c>
      <c r="AE2" s="34" t="s">
        <v>28</v>
      </c>
      <c r="AF2" s="34" t="s">
        <v>29</v>
      </c>
      <c r="AG2" s="34" t="s">
        <v>18</v>
      </c>
      <c r="AH2" s="35" t="s">
        <v>6</v>
      </c>
      <c r="AI2" s="30"/>
      <c r="AJ2" s="31" t="s">
        <v>1</v>
      </c>
      <c r="AK2" s="29" t="s">
        <v>30</v>
      </c>
      <c r="AL2" s="29" t="s">
        <v>17</v>
      </c>
      <c r="AM2" s="29" t="s">
        <v>27</v>
      </c>
      <c r="AN2" s="29" t="s">
        <v>27</v>
      </c>
      <c r="AO2" s="29" t="s">
        <v>17</v>
      </c>
      <c r="AP2" s="29" t="s">
        <v>30</v>
      </c>
      <c r="AQ2" s="32" t="s">
        <v>2</v>
      </c>
      <c r="AR2" s="30"/>
      <c r="AS2" s="34" t="s">
        <v>3</v>
      </c>
      <c r="AT2" s="32" t="s">
        <v>0</v>
      </c>
      <c r="AU2" s="34" t="s">
        <v>28</v>
      </c>
      <c r="AV2" s="34" t="s">
        <v>29</v>
      </c>
      <c r="AW2" s="34" t="s">
        <v>18</v>
      </c>
      <c r="AX2" s="35" t="s">
        <v>6</v>
      </c>
      <c r="AY2" s="30"/>
      <c r="AZ2" s="31" t="s">
        <v>1</v>
      </c>
      <c r="BA2" s="29" t="s">
        <v>30</v>
      </c>
      <c r="BB2" s="29" t="s">
        <v>17</v>
      </c>
      <c r="BC2" s="29" t="s">
        <v>27</v>
      </c>
      <c r="BD2" s="29" t="s">
        <v>27</v>
      </c>
      <c r="BE2" s="29" t="s">
        <v>17</v>
      </c>
      <c r="BF2" s="29" t="s">
        <v>30</v>
      </c>
      <c r="BG2" s="32" t="s">
        <v>2</v>
      </c>
      <c r="BH2" s="30"/>
      <c r="BI2" s="34" t="s">
        <v>3</v>
      </c>
      <c r="BJ2" s="32" t="s">
        <v>0</v>
      </c>
      <c r="BK2" s="34" t="s">
        <v>28</v>
      </c>
      <c r="BL2" s="34" t="s">
        <v>29</v>
      </c>
      <c r="BM2" s="34" t="s">
        <v>18</v>
      </c>
      <c r="BN2" s="35" t="s">
        <v>6</v>
      </c>
      <c r="BO2" s="30"/>
      <c r="BP2" s="31" t="s">
        <v>1</v>
      </c>
      <c r="BQ2" s="29" t="s">
        <v>30</v>
      </c>
      <c r="BR2" s="29" t="s">
        <v>17</v>
      </c>
      <c r="BS2" s="29" t="s">
        <v>27</v>
      </c>
      <c r="BT2" s="29" t="s">
        <v>27</v>
      </c>
      <c r="BU2" s="29" t="s">
        <v>17</v>
      </c>
      <c r="BV2" s="29" t="s">
        <v>30</v>
      </c>
      <c r="BW2" s="32" t="s">
        <v>2</v>
      </c>
      <c r="BX2" s="30"/>
      <c r="BY2" s="34" t="s">
        <v>3</v>
      </c>
      <c r="BZ2" s="32" t="s">
        <v>0</v>
      </c>
      <c r="CA2" s="34" t="s">
        <v>28</v>
      </c>
      <c r="CB2" s="34" t="s">
        <v>29</v>
      </c>
      <c r="CC2" s="34" t="s">
        <v>18</v>
      </c>
      <c r="CD2" s="35" t="s">
        <v>6</v>
      </c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</row>
    <row r="3" spans="1:96" ht="18" customHeight="1">
      <c r="A3" s="36">
        <v>1</v>
      </c>
      <c r="B3" s="37" t="s">
        <v>164</v>
      </c>
      <c r="C3" s="27"/>
      <c r="D3" s="1" t="str">
        <f>B3</f>
        <v>FATİH TÜMER</v>
      </c>
      <c r="E3" s="36">
        <v>12</v>
      </c>
      <c r="F3" s="17">
        <f>SUM(E3-J3)</f>
        <v>-1</v>
      </c>
      <c r="G3" s="18">
        <f>IF(E3&gt;J3,1,0)</f>
        <v>0</v>
      </c>
      <c r="H3" s="18">
        <f>IF(J3&gt;E3,1,0)</f>
        <v>1</v>
      </c>
      <c r="I3" s="19">
        <f>SUM(J3-E3)</f>
        <v>1</v>
      </c>
      <c r="J3" s="38">
        <v>13</v>
      </c>
      <c r="K3" s="2" t="str">
        <f>B4</f>
        <v>NALAN DELİBAŞ</v>
      </c>
      <c r="L3" s="33"/>
      <c r="M3" s="39">
        <v>1</v>
      </c>
      <c r="N3" s="41" t="s">
        <v>47</v>
      </c>
      <c r="O3" s="39">
        <v>1</v>
      </c>
      <c r="P3" s="39">
        <v>0</v>
      </c>
      <c r="Q3" s="39">
        <v>11</v>
      </c>
      <c r="R3" s="40">
        <v>1</v>
      </c>
      <c r="S3" s="26"/>
      <c r="T3" s="1" t="str">
        <f>N3</f>
        <v>ŞAHAN KAHVECİ</v>
      </c>
      <c r="U3" s="36">
        <v>13</v>
      </c>
      <c r="V3" s="17">
        <f>SUM(U3-Z3)</f>
        <v>3</v>
      </c>
      <c r="W3" s="18">
        <f>IF(U3&gt;Z3,1,0)</f>
        <v>1</v>
      </c>
      <c r="X3" s="18">
        <f>IF(Z3&gt;U3,1,0)</f>
        <v>0</v>
      </c>
      <c r="Y3" s="19">
        <f>SUM(Z3-U3)</f>
        <v>-3</v>
      </c>
      <c r="Z3" s="38">
        <v>10</v>
      </c>
      <c r="AA3" s="2" t="str">
        <f>N4</f>
        <v>GÖKHAN ÇELİK</v>
      </c>
      <c r="AB3" s="26"/>
      <c r="AC3" s="39">
        <v>1</v>
      </c>
      <c r="AD3" s="41" t="s">
        <v>161</v>
      </c>
      <c r="AE3" s="39">
        <v>2</v>
      </c>
      <c r="AF3" s="39">
        <v>0</v>
      </c>
      <c r="AG3" s="39">
        <v>16</v>
      </c>
      <c r="AH3" s="40">
        <v>2</v>
      </c>
      <c r="AI3" s="27"/>
      <c r="AJ3" s="1" t="str">
        <f>AD3</f>
        <v>RÜSTEM HAMDİ</v>
      </c>
      <c r="AK3" s="36">
        <v>13</v>
      </c>
      <c r="AL3" s="17">
        <f>SUM(AK3-AP3)</f>
        <v>5</v>
      </c>
      <c r="AM3" s="18">
        <f>IF(AK3&gt;AP3,1,0)</f>
        <v>1</v>
      </c>
      <c r="AN3" s="18">
        <f>IF(AP3&gt;AK3,1,0)</f>
        <v>0</v>
      </c>
      <c r="AO3" s="19">
        <f>SUM(AP3-AK3)</f>
        <v>-5</v>
      </c>
      <c r="AP3" s="38">
        <v>8</v>
      </c>
      <c r="AQ3" s="2" t="str">
        <f>AD4</f>
        <v>SERTAÇ ÖZÇELİK</v>
      </c>
      <c r="AR3" s="27"/>
      <c r="AS3" s="39">
        <v>1</v>
      </c>
      <c r="AT3" s="41" t="s">
        <v>136</v>
      </c>
      <c r="AU3" s="39">
        <v>3</v>
      </c>
      <c r="AV3" s="39">
        <v>0</v>
      </c>
      <c r="AW3" s="39">
        <v>25</v>
      </c>
      <c r="AX3" s="40">
        <v>3</v>
      </c>
      <c r="AY3" s="27"/>
      <c r="AZ3" s="1" t="str">
        <f>AT3</f>
        <v>UMUT GÜNGÖR</v>
      </c>
      <c r="BA3" s="3">
        <v>5</v>
      </c>
      <c r="BB3" s="17">
        <f>SUM(BA3-BF3)</f>
        <v>-8</v>
      </c>
      <c r="BC3" s="18">
        <f>IF(BA3&gt;BF3,1,0)</f>
        <v>0</v>
      </c>
      <c r="BD3" s="18">
        <f>IF(BF3&gt;BA3,1,0)</f>
        <v>1</v>
      </c>
      <c r="BE3" s="19">
        <f>SUM(BF3-BA3)</f>
        <v>8</v>
      </c>
      <c r="BF3" s="38">
        <v>13</v>
      </c>
      <c r="BG3" s="2" t="str">
        <f>AT4</f>
        <v>RÜSTEM HAMDİ</v>
      </c>
      <c r="BH3" s="27"/>
      <c r="BI3" s="39">
        <v>1</v>
      </c>
      <c r="BJ3" s="41" t="s">
        <v>161</v>
      </c>
      <c r="BK3" s="39">
        <v>4</v>
      </c>
      <c r="BL3" s="39">
        <v>0</v>
      </c>
      <c r="BM3" s="39">
        <v>29</v>
      </c>
      <c r="BN3" s="40">
        <v>4</v>
      </c>
      <c r="BO3" s="27"/>
      <c r="BP3" s="1" t="str">
        <f>BJ3</f>
        <v>RÜSTEM HAMDİ</v>
      </c>
      <c r="BQ3" s="36">
        <v>13</v>
      </c>
      <c r="BR3" s="17">
        <f>SUM(BQ3-BV3)</f>
        <v>3</v>
      </c>
      <c r="BS3" s="18">
        <f>IF(BQ3&gt;BV3,1,0)</f>
        <v>1</v>
      </c>
      <c r="BT3" s="18">
        <f>IF(BV3&gt;BQ3,1,0)</f>
        <v>0</v>
      </c>
      <c r="BU3" s="19">
        <f>SUM(BV3-BQ3)</f>
        <v>-3</v>
      </c>
      <c r="BV3" s="38">
        <v>10</v>
      </c>
      <c r="BW3" s="2" t="str">
        <f>BJ4</f>
        <v>DOĞUKAN DAĞOĞLU</v>
      </c>
      <c r="BX3" s="27"/>
      <c r="BY3" s="39">
        <v>1</v>
      </c>
      <c r="BZ3" s="41" t="s">
        <v>161</v>
      </c>
      <c r="CA3" s="39">
        <v>5</v>
      </c>
      <c r="CB3" s="39">
        <v>0</v>
      </c>
      <c r="CC3" s="39">
        <v>32</v>
      </c>
      <c r="CD3" s="40">
        <v>5</v>
      </c>
      <c r="CE3" s="27"/>
      <c r="CF3" s="55">
        <v>1</v>
      </c>
      <c r="CG3" s="41" t="s">
        <v>161</v>
      </c>
      <c r="CH3" s="94">
        <v>13</v>
      </c>
      <c r="CI3" s="27"/>
      <c r="CJ3" s="27"/>
      <c r="CK3" s="27"/>
      <c r="CL3" s="27"/>
      <c r="CM3" s="27"/>
      <c r="CN3" s="27"/>
      <c r="CO3" s="27"/>
      <c r="CP3" s="27"/>
      <c r="CQ3" s="27"/>
      <c r="CR3" s="27"/>
    </row>
    <row r="4" spans="1:96" ht="18" customHeight="1">
      <c r="A4" s="36">
        <v>2</v>
      </c>
      <c r="B4" s="41" t="s">
        <v>145</v>
      </c>
      <c r="C4" s="27"/>
      <c r="D4" s="1" t="str">
        <f>B5</f>
        <v>F.DİLARA ÖZTÜRK</v>
      </c>
      <c r="E4" s="36">
        <v>5</v>
      </c>
      <c r="F4" s="17">
        <f aca="true" t="shared" si="0" ref="F4:F29">SUM(E4-J4)</f>
        <v>-8</v>
      </c>
      <c r="G4" s="18">
        <f aca="true" t="shared" si="1" ref="G4:G29">IF(E4&gt;J4,1,0)</f>
        <v>0</v>
      </c>
      <c r="H4" s="18">
        <f aca="true" t="shared" si="2" ref="H4:H29">IF(J4&gt;E4,1,0)</f>
        <v>1</v>
      </c>
      <c r="I4" s="19">
        <f aca="true" t="shared" si="3" ref="I4:I29">SUM(J4-E4)</f>
        <v>8</v>
      </c>
      <c r="J4" s="38">
        <v>13</v>
      </c>
      <c r="K4" s="2" t="str">
        <f>B6</f>
        <v>YAĞMUR TÜKLE</v>
      </c>
      <c r="L4" s="33"/>
      <c r="M4" s="39">
        <v>2</v>
      </c>
      <c r="N4" s="41" t="s">
        <v>152</v>
      </c>
      <c r="O4" s="39">
        <v>1</v>
      </c>
      <c r="P4" s="39">
        <v>0</v>
      </c>
      <c r="Q4" s="39">
        <v>11</v>
      </c>
      <c r="R4" s="40">
        <v>1</v>
      </c>
      <c r="S4" s="26"/>
      <c r="T4" s="1" t="str">
        <f>N5</f>
        <v>İSMET RESUL</v>
      </c>
      <c r="U4" s="36">
        <v>13</v>
      </c>
      <c r="V4" s="17">
        <f aca="true" t="shared" si="4" ref="V4:V29">SUM(U4-Z4)</f>
        <v>1</v>
      </c>
      <c r="W4" s="18">
        <f aca="true" t="shared" si="5" ref="W4:W29">IF(U4&gt;Z4,1,0)</f>
        <v>1</v>
      </c>
      <c r="X4" s="18">
        <f aca="true" t="shared" si="6" ref="X4:X29">IF(Z4&gt;U4,1,0)</f>
        <v>0</v>
      </c>
      <c r="Y4" s="19">
        <f aca="true" t="shared" si="7" ref="Y4:Y29">SUM(Z4-U4)</f>
        <v>-1</v>
      </c>
      <c r="Z4" s="38">
        <v>12</v>
      </c>
      <c r="AA4" s="2" t="str">
        <f>N6</f>
        <v>EMRE TİMUR</v>
      </c>
      <c r="AB4" s="26"/>
      <c r="AC4" s="39">
        <v>2</v>
      </c>
      <c r="AD4" s="41" t="s">
        <v>138</v>
      </c>
      <c r="AE4" s="39">
        <v>2</v>
      </c>
      <c r="AF4" s="39">
        <v>0</v>
      </c>
      <c r="AG4" s="39">
        <v>16</v>
      </c>
      <c r="AH4" s="40">
        <v>2</v>
      </c>
      <c r="AI4" s="27"/>
      <c r="AJ4" s="1" t="str">
        <f>AD5</f>
        <v>ŞAHAN KAHVECİ</v>
      </c>
      <c r="AK4" s="36">
        <v>2</v>
      </c>
      <c r="AL4" s="17">
        <f aca="true" t="shared" si="8" ref="AL4:AL29">SUM(AK4-AP4)</f>
        <v>-11</v>
      </c>
      <c r="AM4" s="18">
        <f aca="true" t="shared" si="9" ref="AM4:AM29">IF(AK4&gt;AP4,1,0)</f>
        <v>0</v>
      </c>
      <c r="AN4" s="18">
        <f aca="true" t="shared" si="10" ref="AN4:AN29">IF(AP4&gt;AK4,1,0)</f>
        <v>1</v>
      </c>
      <c r="AO4" s="19">
        <f aca="true" t="shared" si="11" ref="AO4:AO29">SUM(AP4-AK4)</f>
        <v>11</v>
      </c>
      <c r="AP4" s="38">
        <v>13</v>
      </c>
      <c r="AQ4" s="2" t="str">
        <f>AD6</f>
        <v>UMUT GÜNGÖR</v>
      </c>
      <c r="AR4" s="27"/>
      <c r="AS4" s="39">
        <v>2</v>
      </c>
      <c r="AT4" s="41" t="s">
        <v>161</v>
      </c>
      <c r="AU4" s="39">
        <v>3</v>
      </c>
      <c r="AV4" s="39">
        <v>0</v>
      </c>
      <c r="AW4" s="39">
        <v>21</v>
      </c>
      <c r="AX4" s="40">
        <v>3</v>
      </c>
      <c r="AY4" s="27"/>
      <c r="AZ4" s="1" t="str">
        <f>AT5</f>
        <v>NİHAL DEMİRDAL</v>
      </c>
      <c r="BA4" s="3">
        <v>8</v>
      </c>
      <c r="BB4" s="17">
        <f aca="true" t="shared" si="12" ref="BB4:BB26">SUM(BA4-BF4)</f>
        <v>-5</v>
      </c>
      <c r="BC4" s="18">
        <f aca="true" t="shared" si="13" ref="BC4:BC26">IF(BA4&gt;BF4,1,0)</f>
        <v>0</v>
      </c>
      <c r="BD4" s="18">
        <f aca="true" t="shared" si="14" ref="BD4:BD26">IF(BF4&gt;BA4,1,0)</f>
        <v>1</v>
      </c>
      <c r="BE4" s="19">
        <f aca="true" t="shared" si="15" ref="BE4:BE26">SUM(BF4-BA4)</f>
        <v>5</v>
      </c>
      <c r="BF4" s="38">
        <v>13</v>
      </c>
      <c r="BG4" s="2" t="str">
        <f>AT6</f>
        <v>PINAR DEMİR</v>
      </c>
      <c r="BH4" s="27"/>
      <c r="BI4" s="39">
        <v>2</v>
      </c>
      <c r="BJ4" s="41" t="s">
        <v>162</v>
      </c>
      <c r="BK4" s="39">
        <v>4</v>
      </c>
      <c r="BL4" s="39">
        <v>0</v>
      </c>
      <c r="BM4" s="39">
        <v>26</v>
      </c>
      <c r="BN4" s="40">
        <v>4</v>
      </c>
      <c r="BO4" s="27"/>
      <c r="BP4" s="1" t="str">
        <f>BJ5</f>
        <v>PINAR DEMİR</v>
      </c>
      <c r="BQ4" s="36">
        <v>4</v>
      </c>
      <c r="BR4" s="17">
        <f aca="true" t="shared" si="16" ref="BR4:BR29">SUM(BQ4-BV4)</f>
        <v>-9</v>
      </c>
      <c r="BS4" s="18">
        <f aca="true" t="shared" si="17" ref="BS4:BS29">IF(BQ4&gt;BV4,1,0)</f>
        <v>0</v>
      </c>
      <c r="BT4" s="18">
        <f aca="true" t="shared" si="18" ref="BT4:BT29">IF(BV4&gt;BQ4,1,0)</f>
        <v>1</v>
      </c>
      <c r="BU4" s="19">
        <f aca="true" t="shared" si="19" ref="BU4:BU29">SUM(BV4-BQ4)</f>
        <v>9</v>
      </c>
      <c r="BV4" s="38">
        <v>13</v>
      </c>
      <c r="BW4" s="2" t="str">
        <f>BJ6</f>
        <v>GÖKHAN ÇELİK</v>
      </c>
      <c r="BX4" s="27"/>
      <c r="BY4" s="39">
        <v>2</v>
      </c>
      <c r="BZ4" s="41" t="s">
        <v>152</v>
      </c>
      <c r="CA4" s="39">
        <v>4</v>
      </c>
      <c r="CB4" s="39">
        <v>1</v>
      </c>
      <c r="CC4" s="39">
        <v>38</v>
      </c>
      <c r="CD4" s="40">
        <v>4</v>
      </c>
      <c r="CE4" s="27"/>
      <c r="CF4" s="56"/>
      <c r="CG4" s="27"/>
      <c r="CH4" s="95"/>
      <c r="CI4" s="41" t="str">
        <f>IF(CH3&gt;CH5,CG3,CG5)</f>
        <v>RÜSTEM HAMDİ</v>
      </c>
      <c r="CJ4" s="92">
        <v>13</v>
      </c>
      <c r="CK4" s="27"/>
      <c r="CL4" s="27"/>
      <c r="CM4" s="27"/>
      <c r="CN4" s="27"/>
      <c r="CO4" s="27"/>
      <c r="CP4" s="27"/>
      <c r="CQ4" s="27"/>
      <c r="CR4" s="27"/>
    </row>
    <row r="5" spans="1:96" ht="18" customHeight="1">
      <c r="A5" s="36">
        <v>3</v>
      </c>
      <c r="B5" s="41" t="s">
        <v>155</v>
      </c>
      <c r="C5" s="27"/>
      <c r="D5" s="1" t="str">
        <f>B7</f>
        <v>CEREN METİNER</v>
      </c>
      <c r="E5" s="36">
        <v>13</v>
      </c>
      <c r="F5" s="17">
        <f>SUM(E5-J5)</f>
        <v>2</v>
      </c>
      <c r="G5" s="18">
        <f t="shared" si="1"/>
        <v>1</v>
      </c>
      <c r="H5" s="18">
        <f t="shared" si="2"/>
        <v>0</v>
      </c>
      <c r="I5" s="19">
        <f t="shared" si="3"/>
        <v>-2</v>
      </c>
      <c r="J5" s="38">
        <v>11</v>
      </c>
      <c r="K5" s="2" t="str">
        <f>B8</f>
        <v>DOĞUŞHAN KUTLUYER</v>
      </c>
      <c r="L5" s="33"/>
      <c r="M5" s="39">
        <v>3</v>
      </c>
      <c r="N5" s="41" t="s">
        <v>160</v>
      </c>
      <c r="O5" s="39">
        <v>1</v>
      </c>
      <c r="P5" s="39">
        <v>0</v>
      </c>
      <c r="Q5" s="39">
        <v>10</v>
      </c>
      <c r="R5" s="40">
        <v>1</v>
      </c>
      <c r="S5" s="26"/>
      <c r="T5" s="1" t="str">
        <f>N7</f>
        <v>MERVE TİMUR</v>
      </c>
      <c r="U5" s="36">
        <v>6</v>
      </c>
      <c r="V5" s="17">
        <f t="shared" si="4"/>
        <v>-7</v>
      </c>
      <c r="W5" s="18">
        <f t="shared" si="5"/>
        <v>0</v>
      </c>
      <c r="X5" s="18">
        <f t="shared" si="6"/>
        <v>1</v>
      </c>
      <c r="Y5" s="19">
        <f t="shared" si="7"/>
        <v>7</v>
      </c>
      <c r="Z5" s="38">
        <v>13</v>
      </c>
      <c r="AA5" s="2" t="str">
        <f>N8</f>
        <v>RÜSTEM HAMDİ</v>
      </c>
      <c r="AB5" s="26"/>
      <c r="AC5" s="39">
        <v>3</v>
      </c>
      <c r="AD5" s="41" t="s">
        <v>47</v>
      </c>
      <c r="AE5" s="39">
        <v>2</v>
      </c>
      <c r="AF5" s="39">
        <v>0</v>
      </c>
      <c r="AG5" s="39">
        <v>14</v>
      </c>
      <c r="AH5" s="40">
        <v>2</v>
      </c>
      <c r="AI5" s="27"/>
      <c r="AJ5" s="1" t="str">
        <f>AD7</f>
        <v>FURKAN GÜLTEKİN</v>
      </c>
      <c r="AK5" s="36">
        <v>11</v>
      </c>
      <c r="AL5" s="17">
        <f t="shared" si="8"/>
        <v>-2</v>
      </c>
      <c r="AM5" s="18">
        <f t="shared" si="9"/>
        <v>0</v>
      </c>
      <c r="AN5" s="18">
        <f t="shared" si="10"/>
        <v>1</v>
      </c>
      <c r="AO5" s="19">
        <f t="shared" si="11"/>
        <v>2</v>
      </c>
      <c r="AP5" s="38">
        <v>13</v>
      </c>
      <c r="AQ5" s="2" t="str">
        <f>AD8</f>
        <v>NİHAL DEMİRDAL</v>
      </c>
      <c r="AR5" s="27"/>
      <c r="AS5" s="39">
        <v>3</v>
      </c>
      <c r="AT5" s="41" t="s">
        <v>146</v>
      </c>
      <c r="AU5" s="39">
        <v>3</v>
      </c>
      <c r="AV5" s="39">
        <v>0</v>
      </c>
      <c r="AW5" s="39">
        <v>15</v>
      </c>
      <c r="AX5" s="40">
        <v>3</v>
      </c>
      <c r="AY5" s="27"/>
      <c r="AZ5" s="1" t="str">
        <f>AT7</f>
        <v>İSMET RESUL</v>
      </c>
      <c r="BA5" s="3">
        <v>0</v>
      </c>
      <c r="BB5" s="17">
        <f t="shared" si="12"/>
        <v>-13</v>
      </c>
      <c r="BC5" s="18">
        <f t="shared" si="13"/>
        <v>0</v>
      </c>
      <c r="BD5" s="18">
        <f t="shared" si="14"/>
        <v>1</v>
      </c>
      <c r="BE5" s="19">
        <f t="shared" si="15"/>
        <v>13</v>
      </c>
      <c r="BF5" s="38">
        <v>13</v>
      </c>
      <c r="BG5" s="2" t="str">
        <f>AT8</f>
        <v>DOĞUKAN DAĞOĞLU</v>
      </c>
      <c r="BH5" s="27"/>
      <c r="BI5" s="39">
        <v>3</v>
      </c>
      <c r="BJ5" s="41" t="s">
        <v>157</v>
      </c>
      <c r="BK5" s="39">
        <v>4</v>
      </c>
      <c r="BL5" s="39">
        <v>0</v>
      </c>
      <c r="BM5" s="39">
        <v>19</v>
      </c>
      <c r="BN5" s="40">
        <v>4</v>
      </c>
      <c r="BO5" s="27"/>
      <c r="BP5" s="1" t="str">
        <f>BJ7</f>
        <v>FURKAN GÜLTEKİN</v>
      </c>
      <c r="BQ5" s="36">
        <v>12</v>
      </c>
      <c r="BR5" s="17">
        <f t="shared" si="16"/>
        <v>-1</v>
      </c>
      <c r="BS5" s="18">
        <f t="shared" si="17"/>
        <v>0</v>
      </c>
      <c r="BT5" s="18">
        <f t="shared" si="18"/>
        <v>1</v>
      </c>
      <c r="BU5" s="19">
        <f t="shared" si="19"/>
        <v>1</v>
      </c>
      <c r="BV5" s="38">
        <v>13</v>
      </c>
      <c r="BW5" s="2" t="str">
        <f>BJ8</f>
        <v>UMUT GÜNGÖR</v>
      </c>
      <c r="BX5" s="27"/>
      <c r="BY5" s="39">
        <v>3</v>
      </c>
      <c r="BZ5" s="41" t="s">
        <v>162</v>
      </c>
      <c r="CA5" s="39">
        <v>4</v>
      </c>
      <c r="CB5" s="39">
        <v>1</v>
      </c>
      <c r="CC5" s="39">
        <v>23</v>
      </c>
      <c r="CD5" s="40">
        <v>4</v>
      </c>
      <c r="CE5" s="27"/>
      <c r="CF5" s="55">
        <v>8</v>
      </c>
      <c r="CG5" s="41" t="s">
        <v>156</v>
      </c>
      <c r="CH5" s="94">
        <v>8</v>
      </c>
      <c r="CI5" s="50"/>
      <c r="CJ5" s="93"/>
      <c r="CK5" s="48"/>
      <c r="CL5" s="48"/>
      <c r="CM5" s="48"/>
      <c r="CN5" s="41" t="str">
        <f>IF(CJ4&gt;CJ9,CI4,CI9)</f>
        <v>RÜSTEM HAMDİ</v>
      </c>
      <c r="CO5" s="92">
        <v>13</v>
      </c>
      <c r="CP5" s="27"/>
      <c r="CQ5" s="27"/>
      <c r="CR5" s="27"/>
    </row>
    <row r="6" spans="1:96" ht="18" customHeight="1">
      <c r="A6" s="36">
        <v>4</v>
      </c>
      <c r="B6" s="37" t="s">
        <v>215</v>
      </c>
      <c r="C6" s="27"/>
      <c r="D6" s="1" t="str">
        <f>B9</f>
        <v>ŞAHAN KAHVECİ</v>
      </c>
      <c r="E6" s="36">
        <v>13</v>
      </c>
      <c r="F6" s="17">
        <f t="shared" si="0"/>
        <v>11</v>
      </c>
      <c r="G6" s="18">
        <f t="shared" si="1"/>
        <v>1</v>
      </c>
      <c r="H6" s="18">
        <f t="shared" si="2"/>
        <v>0</v>
      </c>
      <c r="I6" s="19">
        <f t="shared" si="3"/>
        <v>-11</v>
      </c>
      <c r="J6" s="38">
        <v>2</v>
      </c>
      <c r="K6" s="2" t="str">
        <f>B10</f>
        <v>SEBİHA USTA</v>
      </c>
      <c r="L6" s="33"/>
      <c r="M6" s="39">
        <v>4</v>
      </c>
      <c r="N6" s="41" t="s">
        <v>153</v>
      </c>
      <c r="O6" s="39">
        <v>1</v>
      </c>
      <c r="P6" s="39">
        <v>0</v>
      </c>
      <c r="Q6" s="39">
        <v>10</v>
      </c>
      <c r="R6" s="40">
        <v>1</v>
      </c>
      <c r="S6" s="26"/>
      <c r="T6" s="1" t="str">
        <f>N9</f>
        <v>SERTAÇ ÖZÇELİK</v>
      </c>
      <c r="U6" s="36">
        <v>13</v>
      </c>
      <c r="V6" s="17">
        <f t="shared" si="4"/>
        <v>7</v>
      </c>
      <c r="W6" s="18">
        <f t="shared" si="5"/>
        <v>1</v>
      </c>
      <c r="X6" s="18">
        <f t="shared" si="6"/>
        <v>0</v>
      </c>
      <c r="Y6" s="19">
        <f t="shared" si="7"/>
        <v>-7</v>
      </c>
      <c r="Z6" s="38">
        <v>6</v>
      </c>
      <c r="AA6" s="2" t="str">
        <f>N10</f>
        <v>YAĞMUR TÜKLE</v>
      </c>
      <c r="AB6" s="26"/>
      <c r="AC6" s="39">
        <v>4</v>
      </c>
      <c r="AD6" s="41" t="s">
        <v>136</v>
      </c>
      <c r="AE6" s="39">
        <v>2</v>
      </c>
      <c r="AF6" s="39">
        <v>0</v>
      </c>
      <c r="AG6" s="39">
        <v>14</v>
      </c>
      <c r="AH6" s="40">
        <v>2</v>
      </c>
      <c r="AI6" s="27"/>
      <c r="AJ6" s="1" t="str">
        <f>AD9</f>
        <v>İSMET RESUL</v>
      </c>
      <c r="AK6" s="36">
        <v>13</v>
      </c>
      <c r="AL6" s="17">
        <f t="shared" si="8"/>
        <v>2</v>
      </c>
      <c r="AM6" s="18">
        <f t="shared" si="9"/>
        <v>1</v>
      </c>
      <c r="AN6" s="18">
        <f t="shared" si="10"/>
        <v>0</v>
      </c>
      <c r="AO6" s="19">
        <f t="shared" si="11"/>
        <v>-2</v>
      </c>
      <c r="AP6" s="38">
        <v>11</v>
      </c>
      <c r="AQ6" s="2" t="str">
        <f>AD10</f>
        <v>FERHAT ODABAŞ</v>
      </c>
      <c r="AR6" s="27"/>
      <c r="AS6" s="39">
        <v>4</v>
      </c>
      <c r="AT6" s="41" t="s">
        <v>157</v>
      </c>
      <c r="AU6" s="39">
        <v>3</v>
      </c>
      <c r="AV6" s="39">
        <v>0</v>
      </c>
      <c r="AW6" s="39">
        <v>14</v>
      </c>
      <c r="AX6" s="40">
        <v>3</v>
      </c>
      <c r="AY6" s="27"/>
      <c r="AZ6" s="1" t="str">
        <f>AT9</f>
        <v>GÖKHAN ÇELİK</v>
      </c>
      <c r="BA6" s="3">
        <v>13</v>
      </c>
      <c r="BB6" s="17">
        <f t="shared" si="12"/>
        <v>10</v>
      </c>
      <c r="BC6" s="18">
        <f t="shared" si="13"/>
        <v>1</v>
      </c>
      <c r="BD6" s="18">
        <f t="shared" si="14"/>
        <v>0</v>
      </c>
      <c r="BE6" s="19">
        <f t="shared" si="15"/>
        <v>-10</v>
      </c>
      <c r="BF6" s="38">
        <v>3</v>
      </c>
      <c r="BG6" s="2" t="str">
        <f>AT10</f>
        <v>MERVE TİMUR</v>
      </c>
      <c r="BH6" s="27"/>
      <c r="BI6" s="39">
        <v>4</v>
      </c>
      <c r="BJ6" s="41" t="s">
        <v>152</v>
      </c>
      <c r="BK6" s="39">
        <v>3</v>
      </c>
      <c r="BL6" s="39">
        <v>1</v>
      </c>
      <c r="BM6" s="39">
        <v>29</v>
      </c>
      <c r="BN6" s="40">
        <v>3</v>
      </c>
      <c r="BO6" s="27"/>
      <c r="BP6" s="1" t="str">
        <f>BJ9</f>
        <v>AHMET EMEN</v>
      </c>
      <c r="BQ6" s="36">
        <v>13</v>
      </c>
      <c r="BR6" s="17">
        <f t="shared" si="16"/>
        <v>7</v>
      </c>
      <c r="BS6" s="18">
        <f t="shared" si="17"/>
        <v>1</v>
      </c>
      <c r="BT6" s="18">
        <f t="shared" si="18"/>
        <v>0</v>
      </c>
      <c r="BU6" s="19">
        <f t="shared" si="19"/>
        <v>-7</v>
      </c>
      <c r="BV6" s="38">
        <v>6</v>
      </c>
      <c r="BW6" s="2" t="str">
        <f>BJ10</f>
        <v>ALİ ASKER RECEP</v>
      </c>
      <c r="BX6" s="27"/>
      <c r="BY6" s="39">
        <v>4</v>
      </c>
      <c r="BZ6" s="41" t="s">
        <v>132</v>
      </c>
      <c r="CA6" s="39">
        <v>4</v>
      </c>
      <c r="CB6" s="39">
        <v>1</v>
      </c>
      <c r="CC6" s="39">
        <v>21</v>
      </c>
      <c r="CD6" s="40">
        <v>4</v>
      </c>
      <c r="CE6" s="27"/>
      <c r="CF6" s="56"/>
      <c r="CG6" s="27"/>
      <c r="CH6" s="96"/>
      <c r="CI6" s="50"/>
      <c r="CJ6" s="93"/>
      <c r="CK6" s="27"/>
      <c r="CL6" s="27"/>
      <c r="CM6" s="27"/>
      <c r="CN6" s="50"/>
      <c r="CO6" s="27"/>
      <c r="CP6" s="27"/>
      <c r="CQ6" s="27"/>
      <c r="CR6" s="27"/>
    </row>
    <row r="7" spans="1:96" ht="18" customHeight="1">
      <c r="A7" s="36">
        <v>5</v>
      </c>
      <c r="B7" s="41" t="s">
        <v>59</v>
      </c>
      <c r="C7" s="27"/>
      <c r="D7" s="1" t="str">
        <f>B11</f>
        <v>YAĞMUR ŞENTÜRK</v>
      </c>
      <c r="E7" s="36">
        <v>12</v>
      </c>
      <c r="F7" s="17">
        <f t="shared" si="0"/>
        <v>-1</v>
      </c>
      <c r="G7" s="18">
        <f t="shared" si="1"/>
        <v>0</v>
      </c>
      <c r="H7" s="18">
        <f t="shared" si="2"/>
        <v>1</v>
      </c>
      <c r="I7" s="19">
        <f t="shared" si="3"/>
        <v>1</v>
      </c>
      <c r="J7" s="38">
        <v>13</v>
      </c>
      <c r="K7" s="2" t="str">
        <f>B12</f>
        <v>DOĞUKAN DAĞOĞLU</v>
      </c>
      <c r="L7" s="33"/>
      <c r="M7" s="39">
        <v>5</v>
      </c>
      <c r="N7" s="41" t="s">
        <v>154</v>
      </c>
      <c r="O7" s="39">
        <v>1</v>
      </c>
      <c r="P7" s="39">
        <v>0</v>
      </c>
      <c r="Q7" s="39">
        <v>10</v>
      </c>
      <c r="R7" s="40">
        <v>1</v>
      </c>
      <c r="S7" s="26"/>
      <c r="T7" s="1" t="str">
        <f>N11</f>
        <v>HÜSEYİN TOPUZ</v>
      </c>
      <c r="U7" s="36">
        <v>10</v>
      </c>
      <c r="V7" s="17">
        <f t="shared" si="4"/>
        <v>-3</v>
      </c>
      <c r="W7" s="18">
        <f t="shared" si="5"/>
        <v>0</v>
      </c>
      <c r="X7" s="18">
        <f t="shared" si="6"/>
        <v>1</v>
      </c>
      <c r="Y7" s="19">
        <f t="shared" si="7"/>
        <v>3</v>
      </c>
      <c r="Z7" s="38">
        <v>13</v>
      </c>
      <c r="AA7" s="2" t="str">
        <f>N12</f>
        <v>FERHAT ODABAŞ</v>
      </c>
      <c r="AB7" s="26"/>
      <c r="AC7" s="39">
        <v>5</v>
      </c>
      <c r="AD7" s="41" t="s">
        <v>137</v>
      </c>
      <c r="AE7" s="39">
        <v>2</v>
      </c>
      <c r="AF7" s="39">
        <v>0</v>
      </c>
      <c r="AG7" s="39">
        <v>13</v>
      </c>
      <c r="AH7" s="40">
        <v>2</v>
      </c>
      <c r="AI7" s="27"/>
      <c r="AJ7" s="1" t="str">
        <f>AD11</f>
        <v>AHMET EMEN</v>
      </c>
      <c r="AK7" s="36">
        <v>9</v>
      </c>
      <c r="AL7" s="17">
        <f t="shared" si="8"/>
        <v>-4</v>
      </c>
      <c r="AM7" s="18">
        <f t="shared" si="9"/>
        <v>0</v>
      </c>
      <c r="AN7" s="18">
        <f t="shared" si="10"/>
        <v>1</v>
      </c>
      <c r="AO7" s="19">
        <f t="shared" si="11"/>
        <v>4</v>
      </c>
      <c r="AP7" s="38">
        <v>13</v>
      </c>
      <c r="AQ7" s="2" t="str">
        <f>AD12</f>
        <v>DOĞUKAN DAĞOĞLU</v>
      </c>
      <c r="AR7" s="27"/>
      <c r="AS7" s="39">
        <v>5</v>
      </c>
      <c r="AT7" s="41" t="s">
        <v>160</v>
      </c>
      <c r="AU7" s="39">
        <v>3</v>
      </c>
      <c r="AV7" s="39">
        <v>0</v>
      </c>
      <c r="AW7" s="39">
        <v>13</v>
      </c>
      <c r="AX7" s="40">
        <v>3</v>
      </c>
      <c r="AY7" s="27"/>
      <c r="AZ7" s="1" t="str">
        <f>AT11</f>
        <v>SERTAÇ ÖZÇELİK</v>
      </c>
      <c r="BA7" s="3">
        <v>1</v>
      </c>
      <c r="BB7" s="17">
        <f t="shared" si="12"/>
        <v>-12</v>
      </c>
      <c r="BC7" s="18">
        <f t="shared" si="13"/>
        <v>0</v>
      </c>
      <c r="BD7" s="18">
        <f t="shared" si="14"/>
        <v>1</v>
      </c>
      <c r="BE7" s="19">
        <f t="shared" si="15"/>
        <v>12</v>
      </c>
      <c r="BF7" s="38">
        <v>13</v>
      </c>
      <c r="BG7" s="2" t="str">
        <f>AT12</f>
        <v>FURKAN GÜLTEKİN</v>
      </c>
      <c r="BH7" s="27"/>
      <c r="BI7" s="39">
        <v>5</v>
      </c>
      <c r="BJ7" s="41" t="s">
        <v>137</v>
      </c>
      <c r="BK7" s="39">
        <v>3</v>
      </c>
      <c r="BL7" s="39">
        <v>1</v>
      </c>
      <c r="BM7" s="39">
        <v>23</v>
      </c>
      <c r="BN7" s="40">
        <v>3</v>
      </c>
      <c r="BO7" s="27"/>
      <c r="BP7" s="1" t="str">
        <f>BJ11</f>
        <v>EMRE TİMUR</v>
      </c>
      <c r="BQ7" s="36">
        <v>4</v>
      </c>
      <c r="BR7" s="17">
        <f t="shared" si="16"/>
        <v>-9</v>
      </c>
      <c r="BS7" s="18">
        <f t="shared" si="17"/>
        <v>0</v>
      </c>
      <c r="BT7" s="18">
        <f t="shared" si="18"/>
        <v>1</v>
      </c>
      <c r="BU7" s="19">
        <f t="shared" si="19"/>
        <v>9</v>
      </c>
      <c r="BV7" s="38">
        <v>13</v>
      </c>
      <c r="BW7" s="2" t="str">
        <f>BJ12</f>
        <v>GAFFUR GEDİKOĞLU</v>
      </c>
      <c r="BX7" s="27"/>
      <c r="BY7" s="39">
        <v>5</v>
      </c>
      <c r="BZ7" s="41" t="s">
        <v>123</v>
      </c>
      <c r="CA7" s="39">
        <v>4</v>
      </c>
      <c r="CB7" s="39">
        <v>1</v>
      </c>
      <c r="CC7" s="39">
        <v>21</v>
      </c>
      <c r="CD7" s="40">
        <v>4</v>
      </c>
      <c r="CE7" s="27"/>
      <c r="CF7" s="56"/>
      <c r="CG7" s="27"/>
      <c r="CH7" s="96"/>
      <c r="CI7" s="50"/>
      <c r="CJ7" s="93"/>
      <c r="CK7" s="27"/>
      <c r="CL7" s="27"/>
      <c r="CM7" s="27"/>
      <c r="CN7" s="50"/>
      <c r="CO7" s="27"/>
      <c r="CP7" s="27"/>
      <c r="CQ7" s="27"/>
      <c r="CR7" s="27"/>
    </row>
    <row r="8" spans="1:96" ht="18" customHeight="1">
      <c r="A8" s="36">
        <v>6</v>
      </c>
      <c r="B8" s="41" t="s">
        <v>208</v>
      </c>
      <c r="C8" s="27"/>
      <c r="D8" s="1" t="str">
        <f>B13</f>
        <v>SERAP USTA</v>
      </c>
      <c r="E8" s="36">
        <v>3</v>
      </c>
      <c r="F8" s="17">
        <f t="shared" si="0"/>
        <v>-10</v>
      </c>
      <c r="G8" s="18">
        <f t="shared" si="1"/>
        <v>0</v>
      </c>
      <c r="H8" s="18">
        <f t="shared" si="2"/>
        <v>1</v>
      </c>
      <c r="I8" s="19">
        <f t="shared" si="3"/>
        <v>10</v>
      </c>
      <c r="J8" s="38">
        <v>13</v>
      </c>
      <c r="K8" s="2" t="str">
        <f>B14</f>
        <v>İSMET RESUL</v>
      </c>
      <c r="L8" s="33"/>
      <c r="M8" s="39">
        <v>6</v>
      </c>
      <c r="N8" s="41" t="s">
        <v>161</v>
      </c>
      <c r="O8" s="39">
        <v>1</v>
      </c>
      <c r="P8" s="39">
        <v>0</v>
      </c>
      <c r="Q8" s="39">
        <v>9</v>
      </c>
      <c r="R8" s="40">
        <v>1</v>
      </c>
      <c r="S8" s="26"/>
      <c r="T8" s="1" t="str">
        <f>N13</f>
        <v>AHMET EMEN</v>
      </c>
      <c r="U8" s="36">
        <v>13</v>
      </c>
      <c r="V8" s="17">
        <f t="shared" si="4"/>
        <v>3</v>
      </c>
      <c r="W8" s="18">
        <f t="shared" si="5"/>
        <v>1</v>
      </c>
      <c r="X8" s="18">
        <f t="shared" si="6"/>
        <v>0</v>
      </c>
      <c r="Y8" s="19">
        <f t="shared" si="7"/>
        <v>-3</v>
      </c>
      <c r="Z8" s="38">
        <v>10</v>
      </c>
      <c r="AA8" s="2" t="str">
        <f>N14</f>
        <v>ESİLE EMEN</v>
      </c>
      <c r="AB8" s="26"/>
      <c r="AC8" s="39">
        <v>6</v>
      </c>
      <c r="AD8" s="41" t="s">
        <v>146</v>
      </c>
      <c r="AE8" s="39">
        <v>2</v>
      </c>
      <c r="AF8" s="39">
        <v>0</v>
      </c>
      <c r="AG8" s="39">
        <v>13</v>
      </c>
      <c r="AH8" s="40">
        <v>2</v>
      </c>
      <c r="AI8" s="27"/>
      <c r="AJ8" s="1" t="str">
        <f>AD13</f>
        <v>PINAR DEMİR</v>
      </c>
      <c r="AK8" s="36">
        <v>13</v>
      </c>
      <c r="AL8" s="17">
        <f t="shared" si="8"/>
        <v>6</v>
      </c>
      <c r="AM8" s="18">
        <f t="shared" si="9"/>
        <v>1</v>
      </c>
      <c r="AN8" s="18">
        <f t="shared" si="10"/>
        <v>0</v>
      </c>
      <c r="AO8" s="19">
        <f t="shared" si="11"/>
        <v>-6</v>
      </c>
      <c r="AP8" s="38">
        <v>7</v>
      </c>
      <c r="AQ8" s="2" t="str">
        <f>AD14</f>
        <v>KAAN ÖZTÜRK</v>
      </c>
      <c r="AR8" s="27"/>
      <c r="AS8" s="39">
        <v>6</v>
      </c>
      <c r="AT8" s="41" t="s">
        <v>162</v>
      </c>
      <c r="AU8" s="39">
        <v>3</v>
      </c>
      <c r="AV8" s="39">
        <v>0</v>
      </c>
      <c r="AW8" s="39">
        <v>13</v>
      </c>
      <c r="AX8" s="40">
        <v>3</v>
      </c>
      <c r="AY8" s="27"/>
      <c r="AZ8" s="1" t="str">
        <f>AT13</f>
        <v>EMRE TİMUR</v>
      </c>
      <c r="BA8" s="3">
        <v>9</v>
      </c>
      <c r="BB8" s="17">
        <f t="shared" si="12"/>
        <v>1</v>
      </c>
      <c r="BC8" s="18">
        <f t="shared" si="13"/>
        <v>1</v>
      </c>
      <c r="BD8" s="18">
        <f t="shared" si="14"/>
        <v>0</v>
      </c>
      <c r="BE8" s="19">
        <f t="shared" si="15"/>
        <v>-1</v>
      </c>
      <c r="BF8" s="38">
        <v>8</v>
      </c>
      <c r="BG8" s="2" t="str">
        <f>AT14</f>
        <v>FERHAT ODABAŞ</v>
      </c>
      <c r="BH8" s="27"/>
      <c r="BI8" s="39">
        <v>6</v>
      </c>
      <c r="BJ8" s="41" t="s">
        <v>136</v>
      </c>
      <c r="BK8" s="39">
        <v>3</v>
      </c>
      <c r="BL8" s="39">
        <v>1</v>
      </c>
      <c r="BM8" s="39">
        <v>17</v>
      </c>
      <c r="BN8" s="40">
        <v>3</v>
      </c>
      <c r="BO8" s="27"/>
      <c r="BP8" s="1" t="str">
        <f>BJ13</f>
        <v>NİHAL DEMİRDAL</v>
      </c>
      <c r="BQ8" s="36">
        <v>10</v>
      </c>
      <c r="BR8" s="17">
        <f t="shared" si="16"/>
        <v>-3</v>
      </c>
      <c r="BS8" s="18">
        <f t="shared" si="17"/>
        <v>0</v>
      </c>
      <c r="BT8" s="18">
        <f t="shared" si="18"/>
        <v>1</v>
      </c>
      <c r="BU8" s="19">
        <f t="shared" si="19"/>
        <v>3</v>
      </c>
      <c r="BV8" s="38">
        <v>13</v>
      </c>
      <c r="BW8" s="2" t="str">
        <f>BJ14</f>
        <v>BEKİRCAN ÖZKARA</v>
      </c>
      <c r="BX8" s="27"/>
      <c r="BY8" s="39">
        <v>6</v>
      </c>
      <c r="BZ8" s="41" t="s">
        <v>149</v>
      </c>
      <c r="CA8" s="39">
        <v>4</v>
      </c>
      <c r="CB8" s="39">
        <v>1</v>
      </c>
      <c r="CC8" s="39">
        <v>19</v>
      </c>
      <c r="CD8" s="40">
        <v>4</v>
      </c>
      <c r="CE8" s="27"/>
      <c r="CF8" s="55">
        <v>4</v>
      </c>
      <c r="CG8" s="41" t="s">
        <v>132</v>
      </c>
      <c r="CH8" s="94">
        <v>13</v>
      </c>
      <c r="CI8" s="50"/>
      <c r="CJ8" s="93"/>
      <c r="CK8" s="41" t="str">
        <f>IF(CJ4&lt;CJ9,CI4,CI9)</f>
        <v>AHMET EMEN</v>
      </c>
      <c r="CL8" s="92">
        <v>13</v>
      </c>
      <c r="CM8" s="27"/>
      <c r="CN8" s="50"/>
      <c r="CO8" s="27"/>
      <c r="CP8" s="27"/>
      <c r="CQ8" s="27"/>
      <c r="CR8" s="27"/>
    </row>
    <row r="9" spans="1:96" ht="18" customHeight="1">
      <c r="A9" s="36">
        <v>7</v>
      </c>
      <c r="B9" s="41" t="s">
        <v>47</v>
      </c>
      <c r="C9" s="27"/>
      <c r="D9" s="1" t="str">
        <f>B15</f>
        <v>ALİ ASKER RECEP</v>
      </c>
      <c r="E9" s="36">
        <v>13</v>
      </c>
      <c r="F9" s="17">
        <f t="shared" si="0"/>
        <v>3</v>
      </c>
      <c r="G9" s="18">
        <f t="shared" si="1"/>
        <v>1</v>
      </c>
      <c r="H9" s="18">
        <f t="shared" si="2"/>
        <v>0</v>
      </c>
      <c r="I9" s="19">
        <f t="shared" si="3"/>
        <v>-3</v>
      </c>
      <c r="J9" s="38">
        <v>10</v>
      </c>
      <c r="K9" s="2" t="str">
        <f>B16</f>
        <v>AYTUĞ KAYMARAZ</v>
      </c>
      <c r="L9" s="33"/>
      <c r="M9" s="39">
        <v>7</v>
      </c>
      <c r="N9" s="41" t="s">
        <v>138</v>
      </c>
      <c r="O9" s="39">
        <v>1</v>
      </c>
      <c r="P9" s="39">
        <v>0</v>
      </c>
      <c r="Q9" s="39">
        <v>9</v>
      </c>
      <c r="R9" s="40">
        <v>1</v>
      </c>
      <c r="S9" s="26"/>
      <c r="T9" s="1" t="str">
        <f>N15</f>
        <v>UMUT KOCAMIZRAK</v>
      </c>
      <c r="U9" s="36">
        <v>6</v>
      </c>
      <c r="V9" s="17">
        <f t="shared" si="4"/>
        <v>-7</v>
      </c>
      <c r="W9" s="18">
        <f t="shared" si="5"/>
        <v>0</v>
      </c>
      <c r="X9" s="18">
        <f t="shared" si="6"/>
        <v>1</v>
      </c>
      <c r="Y9" s="19">
        <f t="shared" si="7"/>
        <v>7</v>
      </c>
      <c r="Z9" s="38">
        <v>13</v>
      </c>
      <c r="AA9" s="2" t="str">
        <f>N16</f>
        <v>FURKAN GÜLTEKİN</v>
      </c>
      <c r="AB9" s="26"/>
      <c r="AC9" s="39">
        <v>7</v>
      </c>
      <c r="AD9" s="41" t="s">
        <v>160</v>
      </c>
      <c r="AE9" s="39">
        <v>2</v>
      </c>
      <c r="AF9" s="39">
        <v>0</v>
      </c>
      <c r="AG9" s="39">
        <v>11</v>
      </c>
      <c r="AH9" s="40">
        <v>2</v>
      </c>
      <c r="AI9" s="27"/>
      <c r="AJ9" s="1" t="str">
        <f>AD15</f>
        <v>NALAN DELİBAŞ</v>
      </c>
      <c r="AK9" s="36">
        <v>10</v>
      </c>
      <c r="AL9" s="17">
        <f t="shared" si="8"/>
        <v>-2</v>
      </c>
      <c r="AM9" s="18">
        <f t="shared" si="9"/>
        <v>0</v>
      </c>
      <c r="AN9" s="18">
        <f t="shared" si="10"/>
        <v>1</v>
      </c>
      <c r="AO9" s="19">
        <f t="shared" si="11"/>
        <v>2</v>
      </c>
      <c r="AP9" s="38">
        <v>12</v>
      </c>
      <c r="AQ9" s="2" t="str">
        <f>AD16</f>
        <v>EMRE TİMUR</v>
      </c>
      <c r="AR9" s="27"/>
      <c r="AS9" s="39">
        <v>7</v>
      </c>
      <c r="AT9" s="41" t="s">
        <v>152</v>
      </c>
      <c r="AU9" s="39">
        <v>2</v>
      </c>
      <c r="AV9" s="39">
        <v>1</v>
      </c>
      <c r="AW9" s="39">
        <v>19</v>
      </c>
      <c r="AX9" s="40">
        <v>2</v>
      </c>
      <c r="AY9" s="27"/>
      <c r="AZ9" s="1" t="str">
        <f>AT15</f>
        <v>BEKİRCAN ÖZKARA</v>
      </c>
      <c r="BA9" s="36">
        <v>13</v>
      </c>
      <c r="BB9" s="17">
        <f t="shared" si="12"/>
        <v>3</v>
      </c>
      <c r="BC9" s="18">
        <f t="shared" si="13"/>
        <v>1</v>
      </c>
      <c r="BD9" s="18">
        <f t="shared" si="14"/>
        <v>0</v>
      </c>
      <c r="BE9" s="19">
        <f t="shared" si="15"/>
        <v>-3</v>
      </c>
      <c r="BF9" s="38">
        <v>10</v>
      </c>
      <c r="BG9" s="2" t="str">
        <f>AT16</f>
        <v>YUNUS ÖZTÜRK</v>
      </c>
      <c r="BH9" s="27"/>
      <c r="BI9" s="39">
        <v>7</v>
      </c>
      <c r="BJ9" s="41" t="s">
        <v>132</v>
      </c>
      <c r="BK9" s="39">
        <v>3</v>
      </c>
      <c r="BL9" s="39">
        <v>1</v>
      </c>
      <c r="BM9" s="39">
        <v>14</v>
      </c>
      <c r="BN9" s="40">
        <v>3</v>
      </c>
      <c r="BO9" s="27"/>
      <c r="BP9" s="1" t="str">
        <f>BJ15</f>
        <v>NALAN DELİBAŞ</v>
      </c>
      <c r="BQ9" s="36">
        <v>4</v>
      </c>
      <c r="BR9" s="17">
        <f t="shared" si="16"/>
        <v>-9</v>
      </c>
      <c r="BS9" s="18">
        <f t="shared" si="17"/>
        <v>0</v>
      </c>
      <c r="BT9" s="18">
        <f t="shared" si="18"/>
        <v>1</v>
      </c>
      <c r="BU9" s="19">
        <f t="shared" si="19"/>
        <v>9</v>
      </c>
      <c r="BV9" s="38">
        <v>13</v>
      </c>
      <c r="BW9" s="2" t="str">
        <f>BJ16</f>
        <v>KAAN ÖZTÜRK</v>
      </c>
      <c r="BX9" s="27"/>
      <c r="BY9" s="39">
        <v>7</v>
      </c>
      <c r="BZ9" s="41" t="s">
        <v>136</v>
      </c>
      <c r="CA9" s="39">
        <v>4</v>
      </c>
      <c r="CB9" s="39">
        <v>1</v>
      </c>
      <c r="CC9" s="39">
        <v>18</v>
      </c>
      <c r="CD9" s="40">
        <v>4</v>
      </c>
      <c r="CE9" s="27"/>
      <c r="CF9" s="56"/>
      <c r="CG9" s="27"/>
      <c r="CH9" s="95"/>
      <c r="CI9" s="41" t="str">
        <f>IF(CH8&gt;CH10,CG8,CG10)</f>
        <v>AHMET EMEN</v>
      </c>
      <c r="CJ9" s="92">
        <v>3</v>
      </c>
      <c r="CK9" s="50"/>
      <c r="CL9" s="27"/>
      <c r="CM9" s="27"/>
      <c r="CN9" s="50"/>
      <c r="CO9" s="27"/>
      <c r="CP9" s="27"/>
      <c r="CQ9" s="27"/>
      <c r="CR9" s="27"/>
    </row>
    <row r="10" spans="1:96" ht="18" customHeight="1">
      <c r="A10" s="36">
        <v>8</v>
      </c>
      <c r="B10" s="41" t="s">
        <v>131</v>
      </c>
      <c r="C10" s="27"/>
      <c r="D10" s="1" t="str">
        <f>B17</f>
        <v>KAAN ÖZTÜRK</v>
      </c>
      <c r="E10" s="36">
        <v>13</v>
      </c>
      <c r="F10" s="17">
        <f t="shared" si="0"/>
        <v>3</v>
      </c>
      <c r="G10" s="18">
        <f t="shared" si="1"/>
        <v>1</v>
      </c>
      <c r="H10" s="18">
        <f t="shared" si="2"/>
        <v>0</v>
      </c>
      <c r="I10" s="19">
        <f t="shared" si="3"/>
        <v>-3</v>
      </c>
      <c r="J10" s="38">
        <v>10</v>
      </c>
      <c r="K10" s="2" t="str">
        <f>B18</f>
        <v>BEKİRCAN ÖZKARA</v>
      </c>
      <c r="L10" s="33"/>
      <c r="M10" s="39">
        <v>8</v>
      </c>
      <c r="N10" s="37" t="s">
        <v>215</v>
      </c>
      <c r="O10" s="39">
        <v>1</v>
      </c>
      <c r="P10" s="39">
        <v>0</v>
      </c>
      <c r="Q10" s="39">
        <v>8</v>
      </c>
      <c r="R10" s="40">
        <v>1</v>
      </c>
      <c r="S10" s="26"/>
      <c r="T10" s="1" t="str">
        <f>N17</f>
        <v>TAHA FIÇICI</v>
      </c>
      <c r="U10" s="36">
        <v>10</v>
      </c>
      <c r="V10" s="17">
        <f t="shared" si="4"/>
        <v>-3</v>
      </c>
      <c r="W10" s="18">
        <f t="shared" si="5"/>
        <v>0</v>
      </c>
      <c r="X10" s="18">
        <f t="shared" si="6"/>
        <v>1</v>
      </c>
      <c r="Y10" s="19">
        <f t="shared" si="7"/>
        <v>3</v>
      </c>
      <c r="Z10" s="38">
        <v>13</v>
      </c>
      <c r="AA10" s="2" t="str">
        <f>N18</f>
        <v>PINAR DEMİR</v>
      </c>
      <c r="AB10" s="26"/>
      <c r="AC10" s="39">
        <v>8</v>
      </c>
      <c r="AD10" s="41" t="s">
        <v>122</v>
      </c>
      <c r="AE10" s="39">
        <v>2</v>
      </c>
      <c r="AF10" s="39">
        <v>0</v>
      </c>
      <c r="AG10" s="39">
        <v>10</v>
      </c>
      <c r="AH10" s="40">
        <v>2</v>
      </c>
      <c r="AI10" s="27"/>
      <c r="AJ10" s="1" t="str">
        <f>AD17</f>
        <v>GÖKHAN ÇELİK</v>
      </c>
      <c r="AK10" s="36">
        <v>13</v>
      </c>
      <c r="AL10" s="17">
        <f t="shared" si="8"/>
        <v>11</v>
      </c>
      <c r="AM10" s="18">
        <f t="shared" si="9"/>
        <v>1</v>
      </c>
      <c r="AN10" s="18">
        <f t="shared" si="10"/>
        <v>0</v>
      </c>
      <c r="AO10" s="19">
        <f t="shared" si="11"/>
        <v>-11</v>
      </c>
      <c r="AP10" s="38">
        <v>2</v>
      </c>
      <c r="AQ10" s="2" t="str">
        <f>AD18</f>
        <v>HÜSEYİN TOPUZ</v>
      </c>
      <c r="AR10" s="27"/>
      <c r="AS10" s="39">
        <v>8</v>
      </c>
      <c r="AT10" s="41" t="s">
        <v>154</v>
      </c>
      <c r="AU10" s="39">
        <v>2</v>
      </c>
      <c r="AV10" s="39">
        <v>1</v>
      </c>
      <c r="AW10" s="39">
        <v>12</v>
      </c>
      <c r="AX10" s="40">
        <v>2</v>
      </c>
      <c r="AY10" s="27"/>
      <c r="AZ10" s="1" t="str">
        <f>AT17</f>
        <v>AHMET EMEN</v>
      </c>
      <c r="BA10" s="3">
        <v>13</v>
      </c>
      <c r="BB10" s="17">
        <f t="shared" si="12"/>
        <v>8</v>
      </c>
      <c r="BC10" s="18">
        <f t="shared" si="13"/>
        <v>1</v>
      </c>
      <c r="BD10" s="18">
        <f t="shared" si="14"/>
        <v>0</v>
      </c>
      <c r="BE10" s="19">
        <f t="shared" si="15"/>
        <v>-8</v>
      </c>
      <c r="BF10" s="38">
        <v>5</v>
      </c>
      <c r="BG10" s="2" t="str">
        <f>AT18</f>
        <v>BÜŞRA ŞAHİNER</v>
      </c>
      <c r="BH10" s="27"/>
      <c r="BI10" s="39">
        <v>8</v>
      </c>
      <c r="BJ10" s="41" t="s">
        <v>147</v>
      </c>
      <c r="BK10" s="39">
        <v>3</v>
      </c>
      <c r="BL10" s="39">
        <v>1</v>
      </c>
      <c r="BM10" s="39">
        <v>14</v>
      </c>
      <c r="BN10" s="40">
        <v>3</v>
      </c>
      <c r="BO10" s="27"/>
      <c r="BP10" s="1" t="str">
        <f>BJ17</f>
        <v>BATUHAN SÜTOĞLU</v>
      </c>
      <c r="BQ10" s="36">
        <v>6</v>
      </c>
      <c r="BR10" s="17">
        <f t="shared" si="16"/>
        <v>-7</v>
      </c>
      <c r="BS10" s="18">
        <f t="shared" si="17"/>
        <v>0</v>
      </c>
      <c r="BT10" s="18">
        <f t="shared" si="18"/>
        <v>1</v>
      </c>
      <c r="BU10" s="19">
        <f t="shared" si="19"/>
        <v>7</v>
      </c>
      <c r="BV10" s="38">
        <v>13</v>
      </c>
      <c r="BW10" s="2" t="str">
        <f>BJ18</f>
        <v>KADİRCAN KADER</v>
      </c>
      <c r="BX10" s="27"/>
      <c r="BY10" s="39">
        <v>8</v>
      </c>
      <c r="BZ10" s="41" t="s">
        <v>156</v>
      </c>
      <c r="CA10" s="39">
        <v>4</v>
      </c>
      <c r="CB10" s="39">
        <v>1</v>
      </c>
      <c r="CC10" s="39">
        <v>13</v>
      </c>
      <c r="CD10" s="40">
        <v>4</v>
      </c>
      <c r="CE10" s="27"/>
      <c r="CF10" s="55">
        <v>5</v>
      </c>
      <c r="CG10" s="41" t="s">
        <v>123</v>
      </c>
      <c r="CH10" s="94">
        <v>3</v>
      </c>
      <c r="CI10" s="27"/>
      <c r="CJ10" s="93"/>
      <c r="CK10" s="50"/>
      <c r="CL10" s="27"/>
      <c r="CM10" s="27"/>
      <c r="CN10" s="50"/>
      <c r="CO10" s="27"/>
      <c r="CP10" s="27"/>
      <c r="CQ10" s="27"/>
      <c r="CR10" s="27"/>
    </row>
    <row r="11" spans="1:96" ht="18" customHeight="1">
      <c r="A11" s="36">
        <v>9</v>
      </c>
      <c r="B11" s="41" t="s">
        <v>144</v>
      </c>
      <c r="C11" s="27"/>
      <c r="D11" s="1" t="str">
        <f>B19</f>
        <v>YEŞİM YAVAŞ</v>
      </c>
      <c r="E11" s="36">
        <v>10</v>
      </c>
      <c r="F11" s="17">
        <f t="shared" si="0"/>
        <v>-3</v>
      </c>
      <c r="G11" s="18">
        <f t="shared" si="1"/>
        <v>0</v>
      </c>
      <c r="H11" s="18">
        <f t="shared" si="2"/>
        <v>1</v>
      </c>
      <c r="I11" s="19">
        <f t="shared" si="3"/>
        <v>3</v>
      </c>
      <c r="J11" s="38">
        <v>13</v>
      </c>
      <c r="K11" s="2" t="str">
        <f>B20</f>
        <v>ALEV AKSOY</v>
      </c>
      <c r="L11" s="33"/>
      <c r="M11" s="39">
        <v>9</v>
      </c>
      <c r="N11" s="37" t="s">
        <v>217</v>
      </c>
      <c r="O11" s="39">
        <v>1</v>
      </c>
      <c r="P11" s="39">
        <v>0</v>
      </c>
      <c r="Q11" s="39">
        <v>8</v>
      </c>
      <c r="R11" s="40">
        <v>1</v>
      </c>
      <c r="S11" s="26"/>
      <c r="T11" s="1" t="str">
        <f>N19</f>
        <v>UMUT GÜNGÖR</v>
      </c>
      <c r="U11" s="36">
        <v>13</v>
      </c>
      <c r="V11" s="17">
        <f t="shared" si="4"/>
        <v>10</v>
      </c>
      <c r="W11" s="18">
        <f t="shared" si="5"/>
        <v>1</v>
      </c>
      <c r="X11" s="18">
        <f t="shared" si="6"/>
        <v>0</v>
      </c>
      <c r="Y11" s="19">
        <f t="shared" si="7"/>
        <v>-10</v>
      </c>
      <c r="Z11" s="38">
        <v>3</v>
      </c>
      <c r="AA11" s="2" t="str">
        <f>N20</f>
        <v>CEREN SEVİM</v>
      </c>
      <c r="AB11" s="26"/>
      <c r="AC11" s="39">
        <v>9</v>
      </c>
      <c r="AD11" s="41" t="s">
        <v>132</v>
      </c>
      <c r="AE11" s="39">
        <v>2</v>
      </c>
      <c r="AF11" s="39">
        <v>0</v>
      </c>
      <c r="AG11" s="39">
        <v>10</v>
      </c>
      <c r="AH11" s="40">
        <v>2</v>
      </c>
      <c r="AI11" s="27"/>
      <c r="AJ11" s="1" t="str">
        <f>AD19</f>
        <v>BEKİRCAN ÖZKARA</v>
      </c>
      <c r="AK11" s="36">
        <v>13</v>
      </c>
      <c r="AL11" s="17">
        <f t="shared" si="8"/>
        <v>2</v>
      </c>
      <c r="AM11" s="18">
        <f t="shared" si="9"/>
        <v>1</v>
      </c>
      <c r="AN11" s="18">
        <f t="shared" si="10"/>
        <v>0</v>
      </c>
      <c r="AO11" s="19">
        <f t="shared" si="11"/>
        <v>-2</v>
      </c>
      <c r="AP11" s="38">
        <v>11</v>
      </c>
      <c r="AQ11" s="2" t="str">
        <f>AD20</f>
        <v>ESİLE EMEN</v>
      </c>
      <c r="AR11" s="27"/>
      <c r="AS11" s="39">
        <v>9</v>
      </c>
      <c r="AT11" s="41" t="s">
        <v>138</v>
      </c>
      <c r="AU11" s="39">
        <v>2</v>
      </c>
      <c r="AV11" s="39">
        <v>1</v>
      </c>
      <c r="AW11" s="39">
        <v>11</v>
      </c>
      <c r="AX11" s="40">
        <v>2</v>
      </c>
      <c r="AY11" s="27"/>
      <c r="AZ11" s="1" t="str">
        <f>AT19</f>
        <v>YEŞİM YAVAŞ</v>
      </c>
      <c r="BA11" s="3">
        <v>6</v>
      </c>
      <c r="BB11" s="17">
        <f t="shared" si="12"/>
        <v>-5</v>
      </c>
      <c r="BC11" s="18">
        <f t="shared" si="13"/>
        <v>0</v>
      </c>
      <c r="BD11" s="18">
        <f t="shared" si="14"/>
        <v>1</v>
      </c>
      <c r="BE11" s="19">
        <f t="shared" si="15"/>
        <v>5</v>
      </c>
      <c r="BF11" s="38">
        <v>11</v>
      </c>
      <c r="BG11" s="2" t="str">
        <f>AT20</f>
        <v>NALAN DELİBAŞ</v>
      </c>
      <c r="BH11" s="27"/>
      <c r="BI11" s="39">
        <v>9</v>
      </c>
      <c r="BJ11" s="41" t="s">
        <v>153</v>
      </c>
      <c r="BK11" s="39">
        <v>3</v>
      </c>
      <c r="BL11" s="39">
        <v>1</v>
      </c>
      <c r="BM11" s="39">
        <v>12</v>
      </c>
      <c r="BN11" s="40">
        <v>3</v>
      </c>
      <c r="BO11" s="27"/>
      <c r="BP11" s="1" t="str">
        <f>BJ19</f>
        <v>İSMET RESUL</v>
      </c>
      <c r="BQ11" s="36">
        <v>7</v>
      </c>
      <c r="BR11" s="17">
        <f t="shared" si="16"/>
        <v>-6</v>
      </c>
      <c r="BS11" s="18">
        <f t="shared" si="17"/>
        <v>0</v>
      </c>
      <c r="BT11" s="18">
        <f t="shared" si="18"/>
        <v>1</v>
      </c>
      <c r="BU11" s="19">
        <f t="shared" si="19"/>
        <v>6</v>
      </c>
      <c r="BV11" s="38">
        <v>13</v>
      </c>
      <c r="BW11" s="2" t="str">
        <f>BJ20</f>
        <v>YAĞMUR ŞENTÜRK</v>
      </c>
      <c r="BX11" s="27"/>
      <c r="BY11" s="39">
        <v>9</v>
      </c>
      <c r="BZ11" s="41" t="s">
        <v>133</v>
      </c>
      <c r="CA11" s="39">
        <v>4</v>
      </c>
      <c r="CB11" s="39">
        <v>1</v>
      </c>
      <c r="CC11" s="39">
        <v>12</v>
      </c>
      <c r="CD11" s="40">
        <v>4</v>
      </c>
      <c r="CE11" s="27"/>
      <c r="CF11" s="56"/>
      <c r="CG11" s="27"/>
      <c r="CH11" s="96"/>
      <c r="CI11" s="27"/>
      <c r="CJ11" s="93"/>
      <c r="CK11" s="50"/>
      <c r="CL11" s="141" t="str">
        <f>IF(CL8&gt;CL15,CK8,CK15)</f>
        <v>AHMET EMEN</v>
      </c>
      <c r="CM11" s="142"/>
      <c r="CN11" s="50"/>
      <c r="CO11" s="144" t="str">
        <f>IF(CO18&gt;CO5,CN18,CN5)</f>
        <v>RÜSTEM HAMDİ</v>
      </c>
      <c r="CP11" s="145"/>
      <c r="CQ11" s="145"/>
      <c r="CR11" s="145"/>
    </row>
    <row r="12" spans="1:96" ht="18" customHeight="1">
      <c r="A12" s="36">
        <v>10</v>
      </c>
      <c r="B12" s="41" t="s">
        <v>162</v>
      </c>
      <c r="C12" s="27"/>
      <c r="D12" s="1" t="str">
        <f>B21</f>
        <v>DERYA MAMAK</v>
      </c>
      <c r="E12" s="36">
        <v>5</v>
      </c>
      <c r="F12" s="17">
        <f t="shared" si="0"/>
        <v>-8</v>
      </c>
      <c r="G12" s="18">
        <f t="shared" si="1"/>
        <v>0</v>
      </c>
      <c r="H12" s="18">
        <f t="shared" si="2"/>
        <v>1</v>
      </c>
      <c r="I12" s="19">
        <f t="shared" si="3"/>
        <v>8</v>
      </c>
      <c r="J12" s="38">
        <v>13</v>
      </c>
      <c r="K12" s="2" t="str">
        <f>B22</f>
        <v>HÜSEYİN TOPUZ</v>
      </c>
      <c r="L12" s="33"/>
      <c r="M12" s="39">
        <v>10</v>
      </c>
      <c r="N12" s="41" t="s">
        <v>122</v>
      </c>
      <c r="O12" s="39">
        <v>1</v>
      </c>
      <c r="P12" s="39">
        <v>0</v>
      </c>
      <c r="Q12" s="39">
        <v>7</v>
      </c>
      <c r="R12" s="40">
        <v>1</v>
      </c>
      <c r="S12" s="26"/>
      <c r="T12" s="1" t="str">
        <f>N21</f>
        <v>ALİ ASKER RECEP</v>
      </c>
      <c r="U12" s="36">
        <v>9</v>
      </c>
      <c r="V12" s="17">
        <f t="shared" si="4"/>
        <v>-4</v>
      </c>
      <c r="W12" s="18">
        <f t="shared" si="5"/>
        <v>0</v>
      </c>
      <c r="X12" s="18">
        <f t="shared" si="6"/>
        <v>1</v>
      </c>
      <c r="Y12" s="19">
        <f t="shared" si="7"/>
        <v>4</v>
      </c>
      <c r="Z12" s="38">
        <v>13</v>
      </c>
      <c r="AA12" s="2" t="str">
        <f>N22</f>
        <v>KAAN ÖZTÜRK</v>
      </c>
      <c r="AB12" s="26"/>
      <c r="AC12" s="39">
        <v>10</v>
      </c>
      <c r="AD12" s="41" t="s">
        <v>162</v>
      </c>
      <c r="AE12" s="39">
        <v>2</v>
      </c>
      <c r="AF12" s="39">
        <v>0</v>
      </c>
      <c r="AG12" s="39">
        <v>9</v>
      </c>
      <c r="AH12" s="40">
        <v>2</v>
      </c>
      <c r="AI12" s="27"/>
      <c r="AJ12" s="1" t="str">
        <f>AD21</f>
        <v>MERVE TİMUR</v>
      </c>
      <c r="AK12" s="36">
        <v>13</v>
      </c>
      <c r="AL12" s="17">
        <f t="shared" si="8"/>
        <v>9</v>
      </c>
      <c r="AM12" s="18">
        <f t="shared" si="9"/>
        <v>1</v>
      </c>
      <c r="AN12" s="18">
        <f t="shared" si="10"/>
        <v>0</v>
      </c>
      <c r="AO12" s="19">
        <f t="shared" si="11"/>
        <v>-9</v>
      </c>
      <c r="AP12" s="38">
        <v>4</v>
      </c>
      <c r="AQ12" s="2" t="str">
        <f>AD22</f>
        <v>TAHA FIÇICI</v>
      </c>
      <c r="AR12" s="27"/>
      <c r="AS12" s="39">
        <v>10</v>
      </c>
      <c r="AT12" s="41" t="s">
        <v>137</v>
      </c>
      <c r="AU12" s="39">
        <v>2</v>
      </c>
      <c r="AV12" s="39">
        <v>1</v>
      </c>
      <c r="AW12" s="39">
        <v>11</v>
      </c>
      <c r="AX12" s="40">
        <v>2</v>
      </c>
      <c r="AY12" s="27"/>
      <c r="AZ12" s="1" t="str">
        <f>AT21</f>
        <v>UMUT KOCAMIZRAK</v>
      </c>
      <c r="BA12" s="3">
        <v>3</v>
      </c>
      <c r="BB12" s="17">
        <f t="shared" si="12"/>
        <v>-10</v>
      </c>
      <c r="BC12" s="18">
        <f t="shared" si="13"/>
        <v>0</v>
      </c>
      <c r="BD12" s="18">
        <f t="shared" si="14"/>
        <v>1</v>
      </c>
      <c r="BE12" s="19">
        <f t="shared" si="15"/>
        <v>10</v>
      </c>
      <c r="BF12" s="38">
        <v>13</v>
      </c>
      <c r="BG12" s="2" t="str">
        <f>AT22</f>
        <v>ALİ ASKER RECEP</v>
      </c>
      <c r="BH12" s="27"/>
      <c r="BI12" s="39">
        <v>10</v>
      </c>
      <c r="BJ12" s="41" t="s">
        <v>123</v>
      </c>
      <c r="BK12" s="39">
        <v>3</v>
      </c>
      <c r="BL12" s="39">
        <v>1</v>
      </c>
      <c r="BM12" s="39">
        <v>12</v>
      </c>
      <c r="BN12" s="40">
        <v>3</v>
      </c>
      <c r="BO12" s="27"/>
      <c r="BP12" s="1" t="str">
        <f>BJ21</f>
        <v>MUSTAFA KILINÇ</v>
      </c>
      <c r="BQ12" s="36">
        <v>6</v>
      </c>
      <c r="BR12" s="17">
        <f t="shared" si="16"/>
        <v>-7</v>
      </c>
      <c r="BS12" s="18">
        <f t="shared" si="17"/>
        <v>0</v>
      </c>
      <c r="BT12" s="18">
        <f t="shared" si="18"/>
        <v>1</v>
      </c>
      <c r="BU12" s="19">
        <f t="shared" si="19"/>
        <v>7</v>
      </c>
      <c r="BV12" s="38">
        <v>13</v>
      </c>
      <c r="BW12" s="2" t="str">
        <f>BJ22</f>
        <v>F.DİLARA ÖZTÜRK</v>
      </c>
      <c r="BX12" s="27"/>
      <c r="BY12" s="39">
        <v>10</v>
      </c>
      <c r="BZ12" s="41" t="s">
        <v>157</v>
      </c>
      <c r="CA12" s="39">
        <v>4</v>
      </c>
      <c r="CB12" s="39">
        <v>1</v>
      </c>
      <c r="CC12" s="39">
        <v>10</v>
      </c>
      <c r="CD12" s="40">
        <v>4</v>
      </c>
      <c r="CE12" s="27"/>
      <c r="CF12" s="56"/>
      <c r="CG12" s="27"/>
      <c r="CH12" s="96"/>
      <c r="CI12" s="27"/>
      <c r="CJ12" s="93"/>
      <c r="CK12" s="50"/>
      <c r="CL12" s="136" t="s">
        <v>298</v>
      </c>
      <c r="CM12" s="137"/>
      <c r="CN12" s="50"/>
      <c r="CO12" s="136" t="s">
        <v>299</v>
      </c>
      <c r="CP12" s="137"/>
      <c r="CQ12" s="137"/>
      <c r="CR12" s="137"/>
    </row>
    <row r="13" spans="1:96" ht="18" customHeight="1">
      <c r="A13" s="36">
        <v>11</v>
      </c>
      <c r="B13" s="41" t="s">
        <v>130</v>
      </c>
      <c r="C13" s="27"/>
      <c r="D13" s="1" t="str">
        <f>B23</f>
        <v>BATUHAN BOZKURT</v>
      </c>
      <c r="E13" s="36">
        <v>6</v>
      </c>
      <c r="F13" s="17">
        <f t="shared" si="0"/>
        <v>-7</v>
      </c>
      <c r="G13" s="18">
        <f t="shared" si="1"/>
        <v>0</v>
      </c>
      <c r="H13" s="18">
        <f t="shared" si="2"/>
        <v>1</v>
      </c>
      <c r="I13" s="19">
        <f t="shared" si="3"/>
        <v>7</v>
      </c>
      <c r="J13" s="38">
        <v>13</v>
      </c>
      <c r="K13" s="2" t="str">
        <f>B24</f>
        <v>FERHAT ODABAŞ</v>
      </c>
      <c r="L13" s="33"/>
      <c r="M13" s="39">
        <v>11</v>
      </c>
      <c r="N13" s="41" t="s">
        <v>132</v>
      </c>
      <c r="O13" s="39">
        <v>1</v>
      </c>
      <c r="P13" s="39">
        <v>0</v>
      </c>
      <c r="Q13" s="39">
        <v>7</v>
      </c>
      <c r="R13" s="40">
        <v>1</v>
      </c>
      <c r="S13" s="26"/>
      <c r="T13" s="1" t="str">
        <f>N23</f>
        <v>ALEV AKSOY</v>
      </c>
      <c r="U13" s="36">
        <v>3</v>
      </c>
      <c r="V13" s="17">
        <f t="shared" si="4"/>
        <v>-10</v>
      </c>
      <c r="W13" s="18">
        <f t="shared" si="5"/>
        <v>0</v>
      </c>
      <c r="X13" s="18">
        <f t="shared" si="6"/>
        <v>1</v>
      </c>
      <c r="Y13" s="19">
        <f t="shared" si="7"/>
        <v>10</v>
      </c>
      <c r="Z13" s="38">
        <v>13</v>
      </c>
      <c r="AA13" s="2" t="str">
        <f>N24</f>
        <v>NİHAL DEMİRDAL</v>
      </c>
      <c r="AB13" s="26"/>
      <c r="AC13" s="39">
        <v>11</v>
      </c>
      <c r="AD13" s="41" t="s">
        <v>157</v>
      </c>
      <c r="AE13" s="39">
        <v>2</v>
      </c>
      <c r="AF13" s="39">
        <v>0</v>
      </c>
      <c r="AG13" s="39">
        <v>8</v>
      </c>
      <c r="AH13" s="40">
        <v>2</v>
      </c>
      <c r="AI13" s="27"/>
      <c r="AJ13" s="1" t="str">
        <f>AD23</f>
        <v>BÜŞRA ŞAHİNER</v>
      </c>
      <c r="AK13" s="36">
        <v>13</v>
      </c>
      <c r="AL13" s="17">
        <f t="shared" si="8"/>
        <v>4</v>
      </c>
      <c r="AM13" s="18">
        <f t="shared" si="9"/>
        <v>1</v>
      </c>
      <c r="AN13" s="18">
        <f t="shared" si="10"/>
        <v>0</v>
      </c>
      <c r="AO13" s="19">
        <f t="shared" si="11"/>
        <v>-4</v>
      </c>
      <c r="AP13" s="38">
        <v>9</v>
      </c>
      <c r="AQ13" s="2" t="str">
        <f>AD24</f>
        <v>F.DİLARA ÖZTÜRK</v>
      </c>
      <c r="AR13" s="27"/>
      <c r="AS13" s="39">
        <v>11</v>
      </c>
      <c r="AT13" s="41" t="s">
        <v>153</v>
      </c>
      <c r="AU13" s="39">
        <v>2</v>
      </c>
      <c r="AV13" s="39">
        <v>1</v>
      </c>
      <c r="AW13" s="39">
        <v>11</v>
      </c>
      <c r="AX13" s="40">
        <v>2</v>
      </c>
      <c r="AY13" s="27"/>
      <c r="AZ13" s="1" t="str">
        <f>AT23</f>
        <v>GAFFUR GEDİKOĞLU</v>
      </c>
      <c r="BA13" s="3">
        <v>13</v>
      </c>
      <c r="BB13" s="17">
        <f t="shared" si="12"/>
        <v>8</v>
      </c>
      <c r="BC13" s="18">
        <f t="shared" si="13"/>
        <v>1</v>
      </c>
      <c r="BD13" s="18">
        <f t="shared" si="14"/>
        <v>0</v>
      </c>
      <c r="BE13" s="19">
        <f t="shared" si="15"/>
        <v>-8</v>
      </c>
      <c r="BF13" s="38">
        <v>5</v>
      </c>
      <c r="BG13" s="2" t="str">
        <f>AT24</f>
        <v>ŞAHAN KAHVECİ</v>
      </c>
      <c r="BH13" s="27"/>
      <c r="BI13" s="39">
        <v>11</v>
      </c>
      <c r="BJ13" s="41" t="s">
        <v>146</v>
      </c>
      <c r="BK13" s="39">
        <v>3</v>
      </c>
      <c r="BL13" s="39">
        <v>1</v>
      </c>
      <c r="BM13" s="39">
        <v>10</v>
      </c>
      <c r="BN13" s="40">
        <v>3</v>
      </c>
      <c r="BO13" s="27"/>
      <c r="BP13" s="1" t="str">
        <f>BJ23</f>
        <v>YAĞMUR TÜKLE</v>
      </c>
      <c r="BQ13" s="36">
        <v>7</v>
      </c>
      <c r="BR13" s="17">
        <f t="shared" si="16"/>
        <v>-6</v>
      </c>
      <c r="BS13" s="18">
        <f t="shared" si="17"/>
        <v>0</v>
      </c>
      <c r="BT13" s="18">
        <f t="shared" si="18"/>
        <v>1</v>
      </c>
      <c r="BU13" s="19">
        <f t="shared" si="19"/>
        <v>6</v>
      </c>
      <c r="BV13" s="38">
        <v>13</v>
      </c>
      <c r="BW13" s="2" t="str">
        <f>BJ24</f>
        <v>FERHAT ODABAŞ</v>
      </c>
      <c r="BX13" s="27"/>
      <c r="BY13" s="39">
        <v>11</v>
      </c>
      <c r="BZ13" s="41" t="s">
        <v>137</v>
      </c>
      <c r="CA13" s="39">
        <v>3</v>
      </c>
      <c r="CB13" s="39">
        <v>2</v>
      </c>
      <c r="CC13" s="39">
        <v>22</v>
      </c>
      <c r="CD13" s="40">
        <v>3</v>
      </c>
      <c r="CE13" s="27"/>
      <c r="CF13" s="55">
        <v>2</v>
      </c>
      <c r="CG13" s="41" t="s">
        <v>152</v>
      </c>
      <c r="CH13" s="94">
        <v>8</v>
      </c>
      <c r="CI13" s="27"/>
      <c r="CJ13" s="93"/>
      <c r="CK13" s="50"/>
      <c r="CL13" s="27"/>
      <c r="CM13" s="27"/>
      <c r="CN13" s="50"/>
      <c r="CO13" s="27"/>
      <c r="CP13" s="27"/>
      <c r="CQ13" s="27"/>
      <c r="CR13" s="27"/>
    </row>
    <row r="14" spans="1:96" ht="18" customHeight="1">
      <c r="A14" s="36">
        <v>12</v>
      </c>
      <c r="B14" s="41" t="s">
        <v>160</v>
      </c>
      <c r="C14" s="27"/>
      <c r="D14" s="1" t="str">
        <f>B25</f>
        <v>TAHA FIÇICI</v>
      </c>
      <c r="E14" s="36">
        <v>13</v>
      </c>
      <c r="F14" s="17">
        <f t="shared" si="0"/>
        <v>5</v>
      </c>
      <c r="G14" s="18">
        <f t="shared" si="1"/>
        <v>1</v>
      </c>
      <c r="H14" s="18">
        <f t="shared" si="2"/>
        <v>0</v>
      </c>
      <c r="I14" s="19">
        <f t="shared" si="3"/>
        <v>-5</v>
      </c>
      <c r="J14" s="38">
        <v>8</v>
      </c>
      <c r="K14" s="2" t="str">
        <f>B26</f>
        <v>MUSTAFA KILINÇ</v>
      </c>
      <c r="L14" s="33"/>
      <c r="M14" s="39">
        <v>12</v>
      </c>
      <c r="N14" s="41" t="s">
        <v>128</v>
      </c>
      <c r="O14" s="39">
        <v>1</v>
      </c>
      <c r="P14" s="39">
        <v>0</v>
      </c>
      <c r="Q14" s="39">
        <v>7</v>
      </c>
      <c r="R14" s="40">
        <v>1</v>
      </c>
      <c r="S14" s="26"/>
      <c r="T14" s="1" t="str">
        <f>N25</f>
        <v>CEREN METİNER</v>
      </c>
      <c r="U14" s="36">
        <v>7</v>
      </c>
      <c r="V14" s="17">
        <f t="shared" si="4"/>
        <v>-6</v>
      </c>
      <c r="W14" s="18">
        <f t="shared" si="5"/>
        <v>0</v>
      </c>
      <c r="X14" s="18">
        <f t="shared" si="6"/>
        <v>1</v>
      </c>
      <c r="Y14" s="19">
        <f t="shared" si="7"/>
        <v>6</v>
      </c>
      <c r="Z14" s="38">
        <v>13</v>
      </c>
      <c r="AA14" s="2" t="str">
        <f>N26</f>
        <v>NALAN DELİBAŞ</v>
      </c>
      <c r="AB14" s="26"/>
      <c r="AC14" s="39">
        <v>12</v>
      </c>
      <c r="AD14" s="41" t="s">
        <v>149</v>
      </c>
      <c r="AE14" s="39">
        <v>2</v>
      </c>
      <c r="AF14" s="39">
        <v>0</v>
      </c>
      <c r="AG14" s="39">
        <v>7</v>
      </c>
      <c r="AH14" s="40">
        <v>2</v>
      </c>
      <c r="AI14" s="27"/>
      <c r="AJ14" s="1" t="str">
        <f>AD25</f>
        <v>YAĞMUR TÜKLE</v>
      </c>
      <c r="AK14" s="36">
        <v>7</v>
      </c>
      <c r="AL14" s="17">
        <f t="shared" si="8"/>
        <v>-6</v>
      </c>
      <c r="AM14" s="18">
        <f t="shared" si="9"/>
        <v>0</v>
      </c>
      <c r="AN14" s="18">
        <f t="shared" si="10"/>
        <v>1</v>
      </c>
      <c r="AO14" s="19">
        <f t="shared" si="11"/>
        <v>6</v>
      </c>
      <c r="AP14" s="38">
        <v>13</v>
      </c>
      <c r="AQ14" s="2" t="str">
        <f>AD26</f>
        <v>YEŞİM YAVAŞ</v>
      </c>
      <c r="AR14" s="27"/>
      <c r="AS14" s="39">
        <v>12</v>
      </c>
      <c r="AT14" s="41" t="s">
        <v>122</v>
      </c>
      <c r="AU14" s="39">
        <v>2</v>
      </c>
      <c r="AV14" s="39">
        <v>1</v>
      </c>
      <c r="AW14" s="39">
        <v>8</v>
      </c>
      <c r="AX14" s="40">
        <v>2</v>
      </c>
      <c r="AY14" s="27"/>
      <c r="AZ14" s="1" t="str">
        <f>AT25</f>
        <v>DOĞUŞHAN KUTLUYER</v>
      </c>
      <c r="BA14" s="3">
        <v>4</v>
      </c>
      <c r="BB14" s="17">
        <f t="shared" si="12"/>
        <v>-9</v>
      </c>
      <c r="BC14" s="18">
        <f t="shared" si="13"/>
        <v>0</v>
      </c>
      <c r="BD14" s="18">
        <f t="shared" si="14"/>
        <v>1</v>
      </c>
      <c r="BE14" s="19">
        <f t="shared" si="15"/>
        <v>9</v>
      </c>
      <c r="BF14" s="38">
        <v>13</v>
      </c>
      <c r="BG14" s="2" t="str">
        <f>AT26</f>
        <v>KAAN ÖZTÜRK</v>
      </c>
      <c r="BH14" s="27"/>
      <c r="BI14" s="39">
        <v>12</v>
      </c>
      <c r="BJ14" s="41" t="s">
        <v>156</v>
      </c>
      <c r="BK14" s="39">
        <v>3</v>
      </c>
      <c r="BL14" s="39">
        <v>1</v>
      </c>
      <c r="BM14" s="39">
        <v>10</v>
      </c>
      <c r="BN14" s="40">
        <v>3</v>
      </c>
      <c r="BO14" s="27"/>
      <c r="BP14" s="1" t="str">
        <f>BJ25</f>
        <v>FATİH TÜMER</v>
      </c>
      <c r="BQ14" s="36">
        <v>0</v>
      </c>
      <c r="BR14" s="17">
        <f t="shared" si="16"/>
        <v>-13</v>
      </c>
      <c r="BS14" s="18">
        <f t="shared" si="17"/>
        <v>0</v>
      </c>
      <c r="BT14" s="18">
        <f t="shared" si="18"/>
        <v>1</v>
      </c>
      <c r="BU14" s="19">
        <f t="shared" si="19"/>
        <v>13</v>
      </c>
      <c r="BV14" s="38">
        <v>13</v>
      </c>
      <c r="BW14" s="2" t="str">
        <f>BJ26</f>
        <v>YUNUS ÖZTÜRK</v>
      </c>
      <c r="BX14" s="27"/>
      <c r="BY14" s="39">
        <v>12</v>
      </c>
      <c r="BZ14" s="41" t="s">
        <v>144</v>
      </c>
      <c r="CA14" s="39">
        <v>3</v>
      </c>
      <c r="CB14" s="39">
        <v>2</v>
      </c>
      <c r="CC14" s="39">
        <v>21</v>
      </c>
      <c r="CD14" s="40">
        <v>3</v>
      </c>
      <c r="CE14" s="27"/>
      <c r="CF14" s="56"/>
      <c r="CG14" s="27"/>
      <c r="CH14" s="95"/>
      <c r="CI14" s="41" t="str">
        <f>IF(CH13&gt;CH15,CG13,CG15)</f>
        <v>UMUT GÜNGÖR</v>
      </c>
      <c r="CJ14" s="92">
        <v>13</v>
      </c>
      <c r="CK14" s="50"/>
      <c r="CL14" s="27"/>
      <c r="CM14" s="27"/>
      <c r="CN14" s="50"/>
      <c r="CO14" s="27"/>
      <c r="CP14" s="27"/>
      <c r="CQ14" s="27"/>
      <c r="CR14" s="27"/>
    </row>
    <row r="15" spans="1:96" ht="18" customHeight="1">
      <c r="A15" s="36">
        <v>13</v>
      </c>
      <c r="B15" s="41" t="s">
        <v>147</v>
      </c>
      <c r="C15" s="27"/>
      <c r="D15" s="1" t="str">
        <f>B27</f>
        <v>YUNUS ÖZTÜRK</v>
      </c>
      <c r="E15" s="36">
        <v>2</v>
      </c>
      <c r="F15" s="17">
        <f t="shared" si="0"/>
        <v>-11</v>
      </c>
      <c r="G15" s="18">
        <f t="shared" si="1"/>
        <v>0</v>
      </c>
      <c r="H15" s="18">
        <f t="shared" si="2"/>
        <v>1</v>
      </c>
      <c r="I15" s="19">
        <f t="shared" si="3"/>
        <v>11</v>
      </c>
      <c r="J15" s="38">
        <v>13</v>
      </c>
      <c r="K15" s="2" t="str">
        <f>B28</f>
        <v>GÖKHAN ÇELİK</v>
      </c>
      <c r="L15" s="33"/>
      <c r="M15" s="39">
        <v>13</v>
      </c>
      <c r="N15" s="41" t="s">
        <v>126</v>
      </c>
      <c r="O15" s="39">
        <v>1</v>
      </c>
      <c r="P15" s="39">
        <v>0</v>
      </c>
      <c r="Q15" s="39">
        <v>6</v>
      </c>
      <c r="R15" s="40">
        <v>1</v>
      </c>
      <c r="S15" s="26"/>
      <c r="T15" s="1" t="str">
        <f>N27</f>
        <v>DOĞUKAN DAĞOĞLU</v>
      </c>
      <c r="U15" s="36">
        <v>13</v>
      </c>
      <c r="V15" s="17">
        <f t="shared" si="4"/>
        <v>8</v>
      </c>
      <c r="W15" s="18">
        <f t="shared" si="5"/>
        <v>1</v>
      </c>
      <c r="X15" s="18">
        <f t="shared" si="6"/>
        <v>0</v>
      </c>
      <c r="Y15" s="19">
        <f t="shared" si="7"/>
        <v>-8</v>
      </c>
      <c r="Z15" s="38">
        <v>5</v>
      </c>
      <c r="AA15" s="2" t="str">
        <f>N28</f>
        <v>SEMİH VAR</v>
      </c>
      <c r="AB15" s="26"/>
      <c r="AC15" s="39">
        <v>13</v>
      </c>
      <c r="AD15" s="41" t="s">
        <v>145</v>
      </c>
      <c r="AE15" s="39">
        <v>2</v>
      </c>
      <c r="AF15" s="39">
        <v>0</v>
      </c>
      <c r="AG15" s="39">
        <v>7</v>
      </c>
      <c r="AH15" s="40">
        <v>2</v>
      </c>
      <c r="AI15" s="27"/>
      <c r="AJ15" s="1" t="str">
        <f>AD27</f>
        <v>BARIŞ ŞAYLI</v>
      </c>
      <c r="AK15" s="36">
        <v>8</v>
      </c>
      <c r="AL15" s="17">
        <f t="shared" si="8"/>
        <v>-5</v>
      </c>
      <c r="AM15" s="18">
        <f t="shared" si="9"/>
        <v>0</v>
      </c>
      <c r="AN15" s="18">
        <f t="shared" si="10"/>
        <v>1</v>
      </c>
      <c r="AO15" s="19">
        <f t="shared" si="11"/>
        <v>5</v>
      </c>
      <c r="AP15" s="38">
        <v>13</v>
      </c>
      <c r="AQ15" s="2" t="str">
        <f>AD28</f>
        <v>ALİ ASKER RECEP</v>
      </c>
      <c r="AR15" s="27"/>
      <c r="AS15" s="39">
        <v>13</v>
      </c>
      <c r="AT15" s="41" t="s">
        <v>156</v>
      </c>
      <c r="AU15" s="39">
        <v>2</v>
      </c>
      <c r="AV15" s="39">
        <v>1</v>
      </c>
      <c r="AW15" s="39">
        <v>7</v>
      </c>
      <c r="AX15" s="40">
        <v>2</v>
      </c>
      <c r="AY15" s="27"/>
      <c r="AZ15" s="1" t="str">
        <f>AT27</f>
        <v>ERAY YILMAZ</v>
      </c>
      <c r="BA15" s="3">
        <v>3</v>
      </c>
      <c r="BB15" s="17">
        <f t="shared" si="12"/>
        <v>-10</v>
      </c>
      <c r="BC15" s="18">
        <f t="shared" si="13"/>
        <v>0</v>
      </c>
      <c r="BD15" s="18">
        <f t="shared" si="14"/>
        <v>1</v>
      </c>
      <c r="BE15" s="19">
        <f t="shared" si="15"/>
        <v>10</v>
      </c>
      <c r="BF15" s="38">
        <v>13</v>
      </c>
      <c r="BG15" s="2" t="str">
        <f>AT28</f>
        <v>BATUHAN SÜTOĞLU</v>
      </c>
      <c r="BH15" s="27"/>
      <c r="BI15" s="39">
        <v>13</v>
      </c>
      <c r="BJ15" s="41" t="s">
        <v>145</v>
      </c>
      <c r="BK15" s="39">
        <v>3</v>
      </c>
      <c r="BL15" s="39">
        <v>1</v>
      </c>
      <c r="BM15" s="39">
        <v>10</v>
      </c>
      <c r="BN15" s="40">
        <v>3</v>
      </c>
      <c r="BO15" s="27"/>
      <c r="BP15" s="1" t="str">
        <f>BJ27</f>
        <v>TAHA FIÇICI</v>
      </c>
      <c r="BQ15" s="36">
        <v>5</v>
      </c>
      <c r="BR15" s="17">
        <f t="shared" si="16"/>
        <v>-8</v>
      </c>
      <c r="BS15" s="18">
        <f t="shared" si="17"/>
        <v>0</v>
      </c>
      <c r="BT15" s="18">
        <f t="shared" si="18"/>
        <v>1</v>
      </c>
      <c r="BU15" s="19">
        <f t="shared" si="19"/>
        <v>8</v>
      </c>
      <c r="BV15" s="38">
        <v>13</v>
      </c>
      <c r="BW15" s="2" t="str">
        <f>BJ28</f>
        <v>YEŞİM YAVAŞ</v>
      </c>
      <c r="BX15" s="27"/>
      <c r="BY15" s="39">
        <v>13</v>
      </c>
      <c r="BZ15" s="41" t="s">
        <v>148</v>
      </c>
      <c r="CA15" s="39">
        <v>3</v>
      </c>
      <c r="CB15" s="39">
        <v>2</v>
      </c>
      <c r="CC15" s="39">
        <v>17</v>
      </c>
      <c r="CD15" s="40">
        <v>3</v>
      </c>
      <c r="CE15" s="27"/>
      <c r="CF15" s="55">
        <v>7</v>
      </c>
      <c r="CG15" s="41" t="s">
        <v>136</v>
      </c>
      <c r="CH15" s="94">
        <v>13</v>
      </c>
      <c r="CI15" s="50"/>
      <c r="CJ15" s="93"/>
      <c r="CK15" s="41" t="str">
        <f>IF(CJ14&lt;CJ19,CI14,CI19)</f>
        <v>DOĞUKAN DAĞOĞLU</v>
      </c>
      <c r="CL15" s="92">
        <v>10</v>
      </c>
      <c r="CM15" s="27"/>
      <c r="CN15" s="50"/>
      <c r="CO15" s="27"/>
      <c r="CP15" s="27"/>
      <c r="CQ15" s="27"/>
      <c r="CR15" s="27"/>
    </row>
    <row r="16" spans="1:96" ht="18" customHeight="1">
      <c r="A16" s="36">
        <v>14</v>
      </c>
      <c r="B16" s="41" t="s">
        <v>163</v>
      </c>
      <c r="C16" s="27"/>
      <c r="D16" s="1" t="str">
        <f>B29</f>
        <v>BÜŞRA ŞAHİNER</v>
      </c>
      <c r="E16" s="36">
        <v>8</v>
      </c>
      <c r="F16" s="17">
        <f t="shared" si="0"/>
        <v>-5</v>
      </c>
      <c r="G16" s="18">
        <f t="shared" si="1"/>
        <v>0</v>
      </c>
      <c r="H16" s="18">
        <f t="shared" si="2"/>
        <v>1</v>
      </c>
      <c r="I16" s="19">
        <f t="shared" si="3"/>
        <v>5</v>
      </c>
      <c r="J16" s="38">
        <v>13</v>
      </c>
      <c r="K16" s="2" t="str">
        <f>B30</f>
        <v>PINAR DEMİR</v>
      </c>
      <c r="L16" s="33"/>
      <c r="M16" s="39">
        <v>14</v>
      </c>
      <c r="N16" s="41" t="s">
        <v>137</v>
      </c>
      <c r="O16" s="39">
        <v>1</v>
      </c>
      <c r="P16" s="39">
        <v>0</v>
      </c>
      <c r="Q16" s="39">
        <v>6</v>
      </c>
      <c r="R16" s="40">
        <v>1</v>
      </c>
      <c r="S16" s="26"/>
      <c r="T16" s="1" t="str">
        <f>N29</f>
        <v>ALİHAN ARSLAN</v>
      </c>
      <c r="U16" s="36">
        <v>9</v>
      </c>
      <c r="V16" s="17">
        <f t="shared" si="4"/>
        <v>-4</v>
      </c>
      <c r="W16" s="18">
        <f t="shared" si="5"/>
        <v>0</v>
      </c>
      <c r="X16" s="18">
        <f t="shared" si="6"/>
        <v>1</v>
      </c>
      <c r="Y16" s="19">
        <f t="shared" si="7"/>
        <v>4</v>
      </c>
      <c r="Z16" s="38">
        <v>13</v>
      </c>
      <c r="AA16" s="2" t="str">
        <f>N30</f>
        <v>FATİH TÜMER</v>
      </c>
      <c r="AB16" s="26"/>
      <c r="AC16" s="39">
        <v>14</v>
      </c>
      <c r="AD16" s="41" t="s">
        <v>153</v>
      </c>
      <c r="AE16" s="39">
        <v>1</v>
      </c>
      <c r="AF16" s="39">
        <v>1</v>
      </c>
      <c r="AG16" s="39">
        <v>9</v>
      </c>
      <c r="AH16" s="40">
        <v>1</v>
      </c>
      <c r="AI16" s="27"/>
      <c r="AJ16" s="1" t="str">
        <f>AD29</f>
        <v>UMUT KOCAMIZRAK</v>
      </c>
      <c r="AK16" s="36">
        <v>13</v>
      </c>
      <c r="AL16" s="17">
        <f t="shared" si="8"/>
        <v>6</v>
      </c>
      <c r="AM16" s="18">
        <f t="shared" si="9"/>
        <v>1</v>
      </c>
      <c r="AN16" s="18">
        <f t="shared" si="10"/>
        <v>0</v>
      </c>
      <c r="AO16" s="19">
        <f t="shared" si="11"/>
        <v>-6</v>
      </c>
      <c r="AP16" s="38">
        <v>7</v>
      </c>
      <c r="AQ16" s="2" t="str">
        <f>AD30</f>
        <v>ALİHAN ARSLAN</v>
      </c>
      <c r="AR16" s="27"/>
      <c r="AS16" s="39">
        <v>14</v>
      </c>
      <c r="AT16" s="41" t="s">
        <v>148</v>
      </c>
      <c r="AU16" s="39">
        <v>2</v>
      </c>
      <c r="AV16" s="39">
        <v>1</v>
      </c>
      <c r="AW16" s="39">
        <v>7</v>
      </c>
      <c r="AX16" s="40">
        <v>2</v>
      </c>
      <c r="AY16" s="27"/>
      <c r="AZ16" s="1" t="str">
        <f>AT29</f>
        <v>KADİRCAN KADER</v>
      </c>
      <c r="BA16" s="3">
        <v>13</v>
      </c>
      <c r="BB16" s="17">
        <f t="shared" si="12"/>
        <v>8</v>
      </c>
      <c r="BC16" s="18">
        <f t="shared" si="13"/>
        <v>1</v>
      </c>
      <c r="BD16" s="18">
        <f t="shared" si="14"/>
        <v>0</v>
      </c>
      <c r="BE16" s="19">
        <f t="shared" si="15"/>
        <v>-8</v>
      </c>
      <c r="BF16" s="38">
        <v>5</v>
      </c>
      <c r="BG16" s="2" t="str">
        <f>AT30</f>
        <v>TUĞÇE GÜRLER</v>
      </c>
      <c r="BH16" s="27"/>
      <c r="BI16" s="39">
        <v>14</v>
      </c>
      <c r="BJ16" s="41" t="s">
        <v>149</v>
      </c>
      <c r="BK16" s="39">
        <v>3</v>
      </c>
      <c r="BL16" s="39">
        <v>1</v>
      </c>
      <c r="BM16" s="39">
        <v>10</v>
      </c>
      <c r="BN16" s="40">
        <v>3</v>
      </c>
      <c r="BO16" s="27"/>
      <c r="BP16" s="1" t="str">
        <f>BJ29</f>
        <v>MERVE TİMUR</v>
      </c>
      <c r="BQ16" s="36">
        <v>13</v>
      </c>
      <c r="BR16" s="17">
        <f t="shared" si="16"/>
        <v>3</v>
      </c>
      <c r="BS16" s="18">
        <f t="shared" si="17"/>
        <v>1</v>
      </c>
      <c r="BT16" s="18">
        <f t="shared" si="18"/>
        <v>0</v>
      </c>
      <c r="BU16" s="19">
        <f t="shared" si="19"/>
        <v>-3</v>
      </c>
      <c r="BV16" s="38">
        <v>10</v>
      </c>
      <c r="BW16" s="2" t="str">
        <f>BJ30</f>
        <v>SEMİH VAR</v>
      </c>
      <c r="BX16" s="27"/>
      <c r="BY16" s="39">
        <v>14</v>
      </c>
      <c r="BZ16" s="41" t="s">
        <v>155</v>
      </c>
      <c r="CA16" s="39">
        <v>3</v>
      </c>
      <c r="CB16" s="39">
        <v>2</v>
      </c>
      <c r="CC16" s="39">
        <v>16</v>
      </c>
      <c r="CD16" s="40">
        <v>3</v>
      </c>
      <c r="CE16" s="27"/>
      <c r="CF16" s="56"/>
      <c r="CG16" s="27"/>
      <c r="CH16" s="96"/>
      <c r="CI16" s="50"/>
      <c r="CJ16" s="93"/>
      <c r="CK16" s="27"/>
      <c r="CL16" s="27"/>
      <c r="CM16" s="27"/>
      <c r="CN16" s="50"/>
      <c r="CO16" s="27"/>
      <c r="CP16" s="27"/>
      <c r="CQ16" s="27"/>
      <c r="CR16" s="27"/>
    </row>
    <row r="17" spans="1:96" ht="18" customHeight="1">
      <c r="A17" s="36">
        <v>15</v>
      </c>
      <c r="B17" s="41" t="s">
        <v>149</v>
      </c>
      <c r="C17" s="27"/>
      <c r="D17" s="1" t="str">
        <f>B31</f>
        <v>NİHAL DEMİRDAL</v>
      </c>
      <c r="E17" s="36">
        <v>13</v>
      </c>
      <c r="F17" s="17">
        <f t="shared" si="0"/>
        <v>3</v>
      </c>
      <c r="G17" s="18">
        <f t="shared" si="1"/>
        <v>1</v>
      </c>
      <c r="H17" s="18">
        <f t="shared" si="2"/>
        <v>0</v>
      </c>
      <c r="I17" s="19">
        <f t="shared" si="3"/>
        <v>-3</v>
      </c>
      <c r="J17" s="38">
        <v>10</v>
      </c>
      <c r="K17" s="2" t="str">
        <f>B32</f>
        <v>MEHMET GÜRMAN</v>
      </c>
      <c r="L17" s="33"/>
      <c r="M17" s="39">
        <v>15</v>
      </c>
      <c r="N17" s="41" t="s">
        <v>151</v>
      </c>
      <c r="O17" s="39">
        <v>1</v>
      </c>
      <c r="P17" s="39">
        <v>0</v>
      </c>
      <c r="Q17" s="39">
        <v>5</v>
      </c>
      <c r="R17" s="40">
        <v>1</v>
      </c>
      <c r="S17" s="26"/>
      <c r="T17" s="1" t="str">
        <f>N31</f>
        <v>YAĞMUR ŞENTÜRK</v>
      </c>
      <c r="U17" s="36">
        <v>9</v>
      </c>
      <c r="V17" s="17">
        <f t="shared" si="4"/>
        <v>-4</v>
      </c>
      <c r="W17" s="18">
        <f t="shared" si="5"/>
        <v>0</v>
      </c>
      <c r="X17" s="18">
        <f t="shared" si="6"/>
        <v>1</v>
      </c>
      <c r="Y17" s="19">
        <f t="shared" si="7"/>
        <v>4</v>
      </c>
      <c r="Z17" s="38">
        <v>13</v>
      </c>
      <c r="AA17" s="2" t="str">
        <f>N32</f>
        <v>ERAY YILMAZ</v>
      </c>
      <c r="AB17" s="26"/>
      <c r="AC17" s="39">
        <v>15</v>
      </c>
      <c r="AD17" s="41" t="s">
        <v>152</v>
      </c>
      <c r="AE17" s="39">
        <v>1</v>
      </c>
      <c r="AF17" s="39">
        <v>1</v>
      </c>
      <c r="AG17" s="39">
        <v>8</v>
      </c>
      <c r="AH17" s="40">
        <v>1</v>
      </c>
      <c r="AI17" s="27"/>
      <c r="AJ17" s="1" t="str">
        <f>AD31</f>
        <v>FATİH TÜMER</v>
      </c>
      <c r="AK17" s="36">
        <v>10</v>
      </c>
      <c r="AL17" s="17">
        <f t="shared" si="8"/>
        <v>-3</v>
      </c>
      <c r="AM17" s="18">
        <f t="shared" si="9"/>
        <v>0</v>
      </c>
      <c r="AN17" s="18">
        <f t="shared" si="10"/>
        <v>1</v>
      </c>
      <c r="AO17" s="19">
        <f t="shared" si="11"/>
        <v>3</v>
      </c>
      <c r="AP17" s="38">
        <v>13</v>
      </c>
      <c r="AQ17" s="2" t="str">
        <f>AD32</f>
        <v>ERAY YILMAZ</v>
      </c>
      <c r="AR17" s="27"/>
      <c r="AS17" s="39">
        <v>15</v>
      </c>
      <c r="AT17" s="41" t="s">
        <v>132</v>
      </c>
      <c r="AU17" s="39">
        <v>2</v>
      </c>
      <c r="AV17" s="39">
        <v>1</v>
      </c>
      <c r="AW17" s="39">
        <v>6</v>
      </c>
      <c r="AX17" s="40">
        <v>2</v>
      </c>
      <c r="AY17" s="27"/>
      <c r="AZ17" s="1" t="str">
        <f>AT31</f>
        <v>YAĞMUR ŞENTÜRK</v>
      </c>
      <c r="BA17" s="3">
        <v>13</v>
      </c>
      <c r="BB17" s="17">
        <f t="shared" si="12"/>
        <v>12</v>
      </c>
      <c r="BC17" s="18">
        <f t="shared" si="13"/>
        <v>1</v>
      </c>
      <c r="BD17" s="18">
        <f t="shared" si="14"/>
        <v>0</v>
      </c>
      <c r="BE17" s="19">
        <f t="shared" si="15"/>
        <v>-12</v>
      </c>
      <c r="BF17" s="38">
        <v>1</v>
      </c>
      <c r="BG17" s="2" t="str">
        <f>AT32</f>
        <v>ESİLE EMEN</v>
      </c>
      <c r="BH17" s="27"/>
      <c r="BI17" s="39">
        <v>15</v>
      </c>
      <c r="BJ17" s="41" t="s">
        <v>135</v>
      </c>
      <c r="BK17" s="39">
        <v>3</v>
      </c>
      <c r="BL17" s="39">
        <v>1</v>
      </c>
      <c r="BM17" s="39">
        <v>8</v>
      </c>
      <c r="BN17" s="40">
        <v>3</v>
      </c>
      <c r="BO17" s="27"/>
      <c r="BP17" s="1" t="str">
        <f>BJ31</f>
        <v>CEREN METİNER</v>
      </c>
      <c r="BQ17" s="36">
        <v>7</v>
      </c>
      <c r="BR17" s="17">
        <f t="shared" si="16"/>
        <v>-6</v>
      </c>
      <c r="BS17" s="18">
        <f t="shared" si="17"/>
        <v>0</v>
      </c>
      <c r="BT17" s="18">
        <f t="shared" si="18"/>
        <v>1</v>
      </c>
      <c r="BU17" s="19">
        <f t="shared" si="19"/>
        <v>6</v>
      </c>
      <c r="BV17" s="38">
        <v>13</v>
      </c>
      <c r="BW17" s="2" t="str">
        <f>BJ32</f>
        <v>SERTAÇ ÖZÇELİK</v>
      </c>
      <c r="BX17" s="27"/>
      <c r="BY17" s="39">
        <v>15</v>
      </c>
      <c r="BZ17" s="41" t="s">
        <v>122</v>
      </c>
      <c r="CA17" s="39">
        <v>3</v>
      </c>
      <c r="CB17" s="39">
        <v>2</v>
      </c>
      <c r="CC17" s="39">
        <v>13</v>
      </c>
      <c r="CD17" s="40">
        <v>3</v>
      </c>
      <c r="CE17" s="27"/>
      <c r="CF17" s="56"/>
      <c r="CG17" s="27"/>
      <c r="CH17" s="96"/>
      <c r="CI17" s="50"/>
      <c r="CJ17" s="93"/>
      <c r="CK17" s="27"/>
      <c r="CL17" s="27"/>
      <c r="CM17" s="27"/>
      <c r="CN17" s="50"/>
      <c r="CO17" s="27"/>
      <c r="CP17" s="27"/>
      <c r="CQ17" s="27"/>
      <c r="CR17" s="27"/>
    </row>
    <row r="18" spans="1:96" ht="18" customHeight="1">
      <c r="A18" s="36">
        <v>16</v>
      </c>
      <c r="B18" s="41" t="s">
        <v>156</v>
      </c>
      <c r="C18" s="27"/>
      <c r="D18" s="1" t="str">
        <f>B33</f>
        <v>UMUT GÜNGÖR</v>
      </c>
      <c r="E18" s="36">
        <v>13</v>
      </c>
      <c r="F18" s="17">
        <f t="shared" si="0"/>
        <v>4</v>
      </c>
      <c r="G18" s="18">
        <f t="shared" si="1"/>
        <v>1</v>
      </c>
      <c r="H18" s="18">
        <f t="shared" si="2"/>
        <v>0</v>
      </c>
      <c r="I18" s="19">
        <f t="shared" si="3"/>
        <v>-4</v>
      </c>
      <c r="J18" s="38">
        <v>9</v>
      </c>
      <c r="K18" s="2" t="str">
        <f>B34</f>
        <v>MUSTAFA KENDİR</v>
      </c>
      <c r="L18" s="33"/>
      <c r="M18" s="39">
        <v>16</v>
      </c>
      <c r="N18" s="41" t="s">
        <v>157</v>
      </c>
      <c r="O18" s="39">
        <v>1</v>
      </c>
      <c r="P18" s="39">
        <v>0</v>
      </c>
      <c r="Q18" s="39">
        <v>5</v>
      </c>
      <c r="R18" s="40">
        <v>1</v>
      </c>
      <c r="S18" s="26"/>
      <c r="T18" s="1" t="str">
        <f>N33</f>
        <v>OKAN KAPLAN</v>
      </c>
      <c r="U18" s="36">
        <v>8</v>
      </c>
      <c r="V18" s="17">
        <f t="shared" si="4"/>
        <v>-5</v>
      </c>
      <c r="W18" s="18">
        <f t="shared" si="5"/>
        <v>0</v>
      </c>
      <c r="X18" s="18">
        <f t="shared" si="6"/>
        <v>1</v>
      </c>
      <c r="Y18" s="19">
        <f t="shared" si="7"/>
        <v>5</v>
      </c>
      <c r="Z18" s="38">
        <v>13</v>
      </c>
      <c r="AA18" s="2" t="str">
        <f>N34</f>
        <v>DOĞUŞHAN KUTLUYER</v>
      </c>
      <c r="AB18" s="26"/>
      <c r="AC18" s="39">
        <v>16</v>
      </c>
      <c r="AD18" s="37" t="s">
        <v>217</v>
      </c>
      <c r="AE18" s="39">
        <v>1</v>
      </c>
      <c r="AF18" s="39">
        <v>1</v>
      </c>
      <c r="AG18" s="39">
        <v>5</v>
      </c>
      <c r="AH18" s="40">
        <v>1</v>
      </c>
      <c r="AI18" s="27"/>
      <c r="AJ18" s="1" t="str">
        <f>AD33</f>
        <v>DOĞUŞHAN KUTLUYER</v>
      </c>
      <c r="AK18" s="36">
        <v>13</v>
      </c>
      <c r="AL18" s="17">
        <f t="shared" si="8"/>
        <v>6</v>
      </c>
      <c r="AM18" s="18">
        <f t="shared" si="9"/>
        <v>1</v>
      </c>
      <c r="AN18" s="18">
        <f t="shared" si="10"/>
        <v>0</v>
      </c>
      <c r="AO18" s="19">
        <f t="shared" si="11"/>
        <v>-6</v>
      </c>
      <c r="AP18" s="38">
        <v>7</v>
      </c>
      <c r="AQ18" s="2" t="str">
        <f>AD34</f>
        <v>MUSTAFA KENDİR</v>
      </c>
      <c r="AR18" s="27"/>
      <c r="AS18" s="39">
        <v>16</v>
      </c>
      <c r="AT18" s="41" t="s">
        <v>143</v>
      </c>
      <c r="AU18" s="39">
        <v>2</v>
      </c>
      <c r="AV18" s="39">
        <v>1</v>
      </c>
      <c r="AW18" s="39">
        <v>6</v>
      </c>
      <c r="AX18" s="40">
        <v>2</v>
      </c>
      <c r="AY18" s="27"/>
      <c r="AZ18" s="1" t="str">
        <f>AT33</f>
        <v>MUSTAFA KILINÇ</v>
      </c>
      <c r="BA18" s="3">
        <v>13</v>
      </c>
      <c r="BB18" s="17">
        <f t="shared" si="12"/>
        <v>11</v>
      </c>
      <c r="BC18" s="18">
        <f t="shared" si="13"/>
        <v>1</v>
      </c>
      <c r="BD18" s="18">
        <f t="shared" si="14"/>
        <v>0</v>
      </c>
      <c r="BE18" s="19">
        <f t="shared" si="15"/>
        <v>-11</v>
      </c>
      <c r="BF18" s="38">
        <v>2</v>
      </c>
      <c r="BG18" s="2" t="str">
        <f>AT34</f>
        <v>AYTUĞ KAYMARAZ</v>
      </c>
      <c r="BH18" s="27"/>
      <c r="BI18" s="39">
        <v>16</v>
      </c>
      <c r="BJ18" s="41" t="s">
        <v>133</v>
      </c>
      <c r="BK18" s="39">
        <v>3</v>
      </c>
      <c r="BL18" s="39">
        <v>1</v>
      </c>
      <c r="BM18" s="39">
        <v>5</v>
      </c>
      <c r="BN18" s="40">
        <v>3</v>
      </c>
      <c r="BO18" s="27"/>
      <c r="BP18" s="1" t="str">
        <f>BJ33</f>
        <v>BÜŞRA ŞAHİNER</v>
      </c>
      <c r="BQ18" s="36">
        <v>8</v>
      </c>
      <c r="BR18" s="17">
        <f t="shared" si="16"/>
        <v>-5</v>
      </c>
      <c r="BS18" s="18">
        <f t="shared" si="17"/>
        <v>0</v>
      </c>
      <c r="BT18" s="18">
        <f t="shared" si="18"/>
        <v>1</v>
      </c>
      <c r="BU18" s="19">
        <f t="shared" si="19"/>
        <v>5</v>
      </c>
      <c r="BV18" s="38">
        <v>13</v>
      </c>
      <c r="BW18" s="2" t="str">
        <f>BJ34</f>
        <v>MUSTAFA KENDİR</v>
      </c>
      <c r="BX18" s="27"/>
      <c r="BY18" s="39">
        <v>16</v>
      </c>
      <c r="BZ18" s="41" t="s">
        <v>150</v>
      </c>
      <c r="CA18" s="39">
        <v>3</v>
      </c>
      <c r="CB18" s="39">
        <v>2</v>
      </c>
      <c r="CC18" s="39">
        <v>9</v>
      </c>
      <c r="CD18" s="40">
        <v>3</v>
      </c>
      <c r="CE18" s="27"/>
      <c r="CF18" s="55">
        <v>3</v>
      </c>
      <c r="CG18" s="41" t="s">
        <v>162</v>
      </c>
      <c r="CH18" s="94">
        <v>13</v>
      </c>
      <c r="CI18" s="50"/>
      <c r="CJ18" s="93"/>
      <c r="CK18" s="49"/>
      <c r="CL18" s="49"/>
      <c r="CM18" s="49"/>
      <c r="CN18" s="41" t="str">
        <f>IF(CJ19&gt;CJ14,CI19,CI14)</f>
        <v>UMUT GÜNGÖR</v>
      </c>
      <c r="CO18" s="92">
        <v>7</v>
      </c>
      <c r="CP18" s="27"/>
      <c r="CQ18" s="27"/>
      <c r="CR18" s="27"/>
    </row>
    <row r="19" spans="1:96" ht="18" customHeight="1">
      <c r="A19" s="36">
        <v>17</v>
      </c>
      <c r="B19" s="41" t="s">
        <v>150</v>
      </c>
      <c r="C19" s="27"/>
      <c r="D19" s="1" t="str">
        <f>B35</f>
        <v>ZERRİN KATURMAN</v>
      </c>
      <c r="E19" s="36">
        <v>3</v>
      </c>
      <c r="F19" s="17">
        <f t="shared" si="0"/>
        <v>-10</v>
      </c>
      <c r="G19" s="18">
        <f t="shared" si="1"/>
        <v>0</v>
      </c>
      <c r="H19" s="18">
        <f t="shared" si="2"/>
        <v>1</v>
      </c>
      <c r="I19" s="19">
        <f t="shared" si="3"/>
        <v>10</v>
      </c>
      <c r="J19" s="38">
        <v>13</v>
      </c>
      <c r="K19" s="2" t="str">
        <f>B36</f>
        <v>EMRE TİMUR</v>
      </c>
      <c r="L19" s="33"/>
      <c r="M19" s="39">
        <v>17</v>
      </c>
      <c r="N19" s="41" t="s">
        <v>136</v>
      </c>
      <c r="O19" s="39">
        <v>1</v>
      </c>
      <c r="P19" s="39">
        <v>0</v>
      </c>
      <c r="Q19" s="39">
        <v>4</v>
      </c>
      <c r="R19" s="40">
        <v>1</v>
      </c>
      <c r="S19" s="26"/>
      <c r="T19" s="1" t="str">
        <f>N35</f>
        <v>AYTUĞ KAYMARAZ</v>
      </c>
      <c r="U19" s="36">
        <v>5</v>
      </c>
      <c r="V19" s="17">
        <f t="shared" si="4"/>
        <v>-8</v>
      </c>
      <c r="W19" s="18">
        <f t="shared" si="5"/>
        <v>0</v>
      </c>
      <c r="X19" s="18">
        <f t="shared" si="6"/>
        <v>1</v>
      </c>
      <c r="Y19" s="19">
        <f t="shared" si="7"/>
        <v>8</v>
      </c>
      <c r="Z19" s="38">
        <v>13</v>
      </c>
      <c r="AA19" s="2" t="str">
        <f>N36</f>
        <v>BEKİRCAN ÖZKARA</v>
      </c>
      <c r="AB19" s="26"/>
      <c r="AC19" s="39">
        <v>17</v>
      </c>
      <c r="AD19" s="41" t="s">
        <v>156</v>
      </c>
      <c r="AE19" s="39">
        <v>1</v>
      </c>
      <c r="AF19" s="39">
        <v>1</v>
      </c>
      <c r="AG19" s="39">
        <v>5</v>
      </c>
      <c r="AH19" s="40">
        <v>1</v>
      </c>
      <c r="AI19" s="27"/>
      <c r="AJ19" s="1" t="str">
        <f>AD35</f>
        <v>GAFFUR GEDİKOĞLU</v>
      </c>
      <c r="AK19" s="36">
        <v>13</v>
      </c>
      <c r="AL19" s="17">
        <f t="shared" si="8"/>
        <v>7</v>
      </c>
      <c r="AM19" s="18">
        <f t="shared" si="9"/>
        <v>1</v>
      </c>
      <c r="AN19" s="18">
        <f t="shared" si="10"/>
        <v>0</v>
      </c>
      <c r="AO19" s="19">
        <f t="shared" si="11"/>
        <v>-7</v>
      </c>
      <c r="AP19" s="38">
        <v>6</v>
      </c>
      <c r="AQ19" s="2" t="str">
        <f>AD36</f>
        <v>CEREN METİNER</v>
      </c>
      <c r="AR19" s="27"/>
      <c r="AS19" s="39">
        <v>17</v>
      </c>
      <c r="AT19" s="41" t="s">
        <v>150</v>
      </c>
      <c r="AU19" s="39">
        <v>2</v>
      </c>
      <c r="AV19" s="39">
        <v>1</v>
      </c>
      <c r="AW19" s="39">
        <v>6</v>
      </c>
      <c r="AX19" s="40">
        <v>2</v>
      </c>
      <c r="AY19" s="27"/>
      <c r="AZ19" s="1" t="str">
        <f>AT35</f>
        <v>F.DİLARA ÖZTÜRK</v>
      </c>
      <c r="BA19" s="3">
        <v>13</v>
      </c>
      <c r="BB19" s="17">
        <f t="shared" si="12"/>
        <v>11</v>
      </c>
      <c r="BC19" s="18">
        <f t="shared" si="13"/>
        <v>1</v>
      </c>
      <c r="BD19" s="18">
        <f t="shared" si="14"/>
        <v>0</v>
      </c>
      <c r="BE19" s="19">
        <f t="shared" si="15"/>
        <v>-11</v>
      </c>
      <c r="BF19" s="38">
        <v>2</v>
      </c>
      <c r="BG19" s="2" t="str">
        <f>AT36</f>
        <v>SONGÜL YILMAZ</v>
      </c>
      <c r="BH19" s="27"/>
      <c r="BI19" s="39">
        <v>17</v>
      </c>
      <c r="BJ19" s="41" t="s">
        <v>160</v>
      </c>
      <c r="BK19" s="39">
        <v>3</v>
      </c>
      <c r="BL19" s="39">
        <v>1</v>
      </c>
      <c r="BM19" s="39">
        <v>0</v>
      </c>
      <c r="BN19" s="40">
        <v>3</v>
      </c>
      <c r="BO19" s="27"/>
      <c r="BP19" s="1" t="str">
        <f>BJ35</f>
        <v>UMUT KOCAMIZRAK</v>
      </c>
      <c r="BQ19" s="36">
        <v>3</v>
      </c>
      <c r="BR19" s="17">
        <f t="shared" si="16"/>
        <v>-10</v>
      </c>
      <c r="BS19" s="18">
        <f t="shared" si="17"/>
        <v>0</v>
      </c>
      <c r="BT19" s="18">
        <f t="shared" si="18"/>
        <v>1</v>
      </c>
      <c r="BU19" s="19">
        <f t="shared" si="19"/>
        <v>10</v>
      </c>
      <c r="BV19" s="38">
        <v>13</v>
      </c>
      <c r="BW19" s="2" t="str">
        <f>BJ36</f>
        <v>ŞAHAN KAHVECİ</v>
      </c>
      <c r="BX19" s="27"/>
      <c r="BY19" s="39">
        <v>17</v>
      </c>
      <c r="BZ19" s="41" t="s">
        <v>147</v>
      </c>
      <c r="CA19" s="39">
        <v>3</v>
      </c>
      <c r="CB19" s="39">
        <v>2</v>
      </c>
      <c r="CC19" s="39">
        <v>7</v>
      </c>
      <c r="CD19" s="40">
        <v>3</v>
      </c>
      <c r="CE19" s="27"/>
      <c r="CF19" s="56"/>
      <c r="CG19" s="27"/>
      <c r="CH19" s="95"/>
      <c r="CI19" s="41" t="str">
        <f>IF(CH18&gt;CH20,CG18,CG20)</f>
        <v>DOĞUKAN DAĞOĞLU</v>
      </c>
      <c r="CJ19" s="92">
        <v>4</v>
      </c>
      <c r="CK19" s="27"/>
      <c r="CL19" s="27"/>
      <c r="CM19" s="27"/>
      <c r="CN19" s="27"/>
      <c r="CO19" s="27"/>
      <c r="CP19" s="27"/>
      <c r="CQ19" s="27"/>
      <c r="CR19" s="27"/>
    </row>
    <row r="20" spans="1:96" ht="18" customHeight="1">
      <c r="A20" s="36">
        <v>18</v>
      </c>
      <c r="B20" s="37" t="s">
        <v>214</v>
      </c>
      <c r="C20" s="27"/>
      <c r="D20" s="1" t="str">
        <f>B37</f>
        <v>UMUT KOCAMIZRAK</v>
      </c>
      <c r="E20" s="36">
        <v>13</v>
      </c>
      <c r="F20" s="17">
        <f t="shared" si="0"/>
        <v>6</v>
      </c>
      <c r="G20" s="18">
        <f t="shared" si="1"/>
        <v>1</v>
      </c>
      <c r="H20" s="18">
        <f t="shared" si="2"/>
        <v>0</v>
      </c>
      <c r="I20" s="19">
        <f t="shared" si="3"/>
        <v>-6</v>
      </c>
      <c r="J20" s="38">
        <v>7</v>
      </c>
      <c r="K20" s="2" t="str">
        <f>B38</f>
        <v>BARIŞ ŞAYLI</v>
      </c>
      <c r="L20" s="33"/>
      <c r="M20" s="39">
        <v>18</v>
      </c>
      <c r="N20" s="41" t="s">
        <v>141</v>
      </c>
      <c r="O20" s="39">
        <v>1</v>
      </c>
      <c r="P20" s="39">
        <v>0</v>
      </c>
      <c r="Q20" s="39">
        <v>4</v>
      </c>
      <c r="R20" s="40">
        <v>1</v>
      </c>
      <c r="S20" s="26"/>
      <c r="T20" s="1" t="str">
        <f>N37</f>
        <v>YEŞİM YAVAŞ</v>
      </c>
      <c r="U20" s="36">
        <v>13</v>
      </c>
      <c r="V20" s="17">
        <f t="shared" si="4"/>
        <v>3</v>
      </c>
      <c r="W20" s="18">
        <f t="shared" si="5"/>
        <v>1</v>
      </c>
      <c r="X20" s="18">
        <f t="shared" si="6"/>
        <v>0</v>
      </c>
      <c r="Y20" s="19">
        <f t="shared" si="7"/>
        <v>-3</v>
      </c>
      <c r="Z20" s="38">
        <v>10</v>
      </c>
      <c r="AA20" s="2" t="str">
        <f>N38</f>
        <v>MEHMET GÜRMAN</v>
      </c>
      <c r="AB20" s="26"/>
      <c r="AC20" s="39">
        <v>18</v>
      </c>
      <c r="AD20" s="41" t="s">
        <v>128</v>
      </c>
      <c r="AE20" s="39">
        <v>1</v>
      </c>
      <c r="AF20" s="39">
        <v>1</v>
      </c>
      <c r="AG20" s="39">
        <v>4</v>
      </c>
      <c r="AH20" s="40">
        <v>1</v>
      </c>
      <c r="AI20" s="27"/>
      <c r="AJ20" s="1" t="str">
        <f>AD37</f>
        <v>YUNUS ÖZTÜRK</v>
      </c>
      <c r="AK20" s="36">
        <v>13</v>
      </c>
      <c r="AL20" s="17">
        <f t="shared" si="8"/>
        <v>12</v>
      </c>
      <c r="AM20" s="18">
        <f t="shared" si="9"/>
        <v>1</v>
      </c>
      <c r="AN20" s="18">
        <f t="shared" si="10"/>
        <v>0</v>
      </c>
      <c r="AO20" s="19">
        <f t="shared" si="11"/>
        <v>-12</v>
      </c>
      <c r="AP20" s="38">
        <v>1</v>
      </c>
      <c r="AQ20" s="2" t="str">
        <f>AD38</f>
        <v>CEREN SEVİM</v>
      </c>
      <c r="AR20" s="27"/>
      <c r="AS20" s="39">
        <v>18</v>
      </c>
      <c r="AT20" s="41" t="s">
        <v>145</v>
      </c>
      <c r="AU20" s="39">
        <v>2</v>
      </c>
      <c r="AV20" s="39">
        <v>1</v>
      </c>
      <c r="AW20" s="39">
        <v>5</v>
      </c>
      <c r="AX20" s="40">
        <v>2</v>
      </c>
      <c r="AY20" s="27"/>
      <c r="AZ20" s="1" t="str">
        <f>AT37</f>
        <v>YAĞMUR TÜKLE</v>
      </c>
      <c r="BA20" s="3">
        <v>13</v>
      </c>
      <c r="BB20" s="17">
        <f t="shared" si="12"/>
        <v>13</v>
      </c>
      <c r="BC20" s="18">
        <f t="shared" si="13"/>
        <v>1</v>
      </c>
      <c r="BD20" s="18">
        <f t="shared" si="14"/>
        <v>0</v>
      </c>
      <c r="BE20" s="19">
        <f t="shared" si="15"/>
        <v>-13</v>
      </c>
      <c r="BF20" s="38">
        <v>0</v>
      </c>
      <c r="BG20" s="2" t="str">
        <f>AT38</f>
        <v>BARIŞ ŞAYLI</v>
      </c>
      <c r="BH20" s="27"/>
      <c r="BI20" s="39">
        <v>18</v>
      </c>
      <c r="BJ20" s="41" t="s">
        <v>144</v>
      </c>
      <c r="BK20" s="39">
        <v>2</v>
      </c>
      <c r="BL20" s="39">
        <v>2</v>
      </c>
      <c r="BM20" s="39">
        <v>15</v>
      </c>
      <c r="BN20" s="40">
        <v>2</v>
      </c>
      <c r="BO20" s="27"/>
      <c r="BP20" s="1" t="str">
        <f>BJ37</f>
        <v>DOĞUŞHAN KUTLUYER</v>
      </c>
      <c r="BQ20" s="36">
        <v>11</v>
      </c>
      <c r="BR20" s="17">
        <f t="shared" si="16"/>
        <v>-2</v>
      </c>
      <c r="BS20" s="18">
        <f t="shared" si="17"/>
        <v>0</v>
      </c>
      <c r="BT20" s="18">
        <f t="shared" si="18"/>
        <v>1</v>
      </c>
      <c r="BU20" s="19">
        <f t="shared" si="19"/>
        <v>2</v>
      </c>
      <c r="BV20" s="38">
        <v>13</v>
      </c>
      <c r="BW20" s="2" t="str">
        <f>BJ38</f>
        <v>ERAY YILMAZ</v>
      </c>
      <c r="BX20" s="27"/>
      <c r="BY20" s="39">
        <v>18</v>
      </c>
      <c r="BZ20" s="41" t="s">
        <v>146</v>
      </c>
      <c r="CA20" s="39">
        <v>3</v>
      </c>
      <c r="CB20" s="39">
        <v>2</v>
      </c>
      <c r="CC20" s="39">
        <v>7</v>
      </c>
      <c r="CD20" s="40">
        <v>3</v>
      </c>
      <c r="CE20" s="27"/>
      <c r="CF20" s="55">
        <v>6</v>
      </c>
      <c r="CG20" s="41" t="s">
        <v>149</v>
      </c>
      <c r="CH20" s="94">
        <v>2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</row>
    <row r="21" spans="1:96" ht="18" customHeight="1">
      <c r="A21" s="36">
        <v>19</v>
      </c>
      <c r="B21" s="41" t="s">
        <v>142</v>
      </c>
      <c r="C21" s="26"/>
      <c r="D21" s="1" t="str">
        <f>B39</f>
        <v>AHMET EMEN</v>
      </c>
      <c r="E21" s="36">
        <v>13</v>
      </c>
      <c r="F21" s="17">
        <f t="shared" si="0"/>
        <v>7</v>
      </c>
      <c r="G21" s="18">
        <f t="shared" si="1"/>
        <v>1</v>
      </c>
      <c r="H21" s="18">
        <f t="shared" si="2"/>
        <v>0</v>
      </c>
      <c r="I21" s="19">
        <f t="shared" si="3"/>
        <v>-7</v>
      </c>
      <c r="J21" s="38">
        <v>6</v>
      </c>
      <c r="K21" s="2" t="str">
        <f>B40</f>
        <v>KADİRCAN KADER</v>
      </c>
      <c r="L21" s="33"/>
      <c r="M21" s="39">
        <v>19</v>
      </c>
      <c r="N21" s="41" t="s">
        <v>147</v>
      </c>
      <c r="O21" s="39">
        <v>1</v>
      </c>
      <c r="P21" s="39">
        <v>0</v>
      </c>
      <c r="Q21" s="39">
        <v>3</v>
      </c>
      <c r="R21" s="40">
        <v>1</v>
      </c>
      <c r="S21" s="26"/>
      <c r="T21" s="1" t="str">
        <f>N39</f>
        <v>MUSTAFA KENDİR</v>
      </c>
      <c r="U21" s="36">
        <v>13</v>
      </c>
      <c r="V21" s="17">
        <f t="shared" si="4"/>
        <v>1</v>
      </c>
      <c r="W21" s="18">
        <f t="shared" si="5"/>
        <v>1</v>
      </c>
      <c r="X21" s="18">
        <f t="shared" si="6"/>
        <v>0</v>
      </c>
      <c r="Y21" s="19">
        <f t="shared" si="7"/>
        <v>-1</v>
      </c>
      <c r="Z21" s="38">
        <v>12</v>
      </c>
      <c r="AA21" s="2" t="str">
        <f>N40</f>
        <v>TUĞÇE GÜRLER</v>
      </c>
      <c r="AB21" s="26"/>
      <c r="AC21" s="39">
        <v>19</v>
      </c>
      <c r="AD21" s="41" t="s">
        <v>154</v>
      </c>
      <c r="AE21" s="39">
        <v>1</v>
      </c>
      <c r="AF21" s="39">
        <v>1</v>
      </c>
      <c r="AG21" s="39">
        <v>3</v>
      </c>
      <c r="AH21" s="40">
        <v>1</v>
      </c>
      <c r="AI21" s="26"/>
      <c r="AJ21" s="1" t="str">
        <f>AD39</f>
        <v>KADİRCAN KADER</v>
      </c>
      <c r="AK21" s="36">
        <v>13</v>
      </c>
      <c r="AL21" s="17">
        <f t="shared" si="8"/>
        <v>3</v>
      </c>
      <c r="AM21" s="18">
        <f t="shared" si="9"/>
        <v>1</v>
      </c>
      <c r="AN21" s="18">
        <f t="shared" si="10"/>
        <v>0</v>
      </c>
      <c r="AO21" s="19">
        <f t="shared" si="11"/>
        <v>-3</v>
      </c>
      <c r="AP21" s="38">
        <v>10</v>
      </c>
      <c r="AQ21" s="2" t="str">
        <f>AD40</f>
        <v>ALEV AKSOY</v>
      </c>
      <c r="AR21" s="26"/>
      <c r="AS21" s="39">
        <v>19</v>
      </c>
      <c r="AT21" s="41" t="s">
        <v>126</v>
      </c>
      <c r="AU21" s="39">
        <v>2</v>
      </c>
      <c r="AV21" s="39">
        <v>1</v>
      </c>
      <c r="AW21" s="39">
        <v>5</v>
      </c>
      <c r="AX21" s="40">
        <v>2</v>
      </c>
      <c r="AY21" s="26"/>
      <c r="AZ21" s="1" t="str">
        <f>AT39</f>
        <v>HÜSEYİN TOPUZ</v>
      </c>
      <c r="BA21" s="3">
        <v>2</v>
      </c>
      <c r="BB21" s="17">
        <f t="shared" si="12"/>
        <v>-11</v>
      </c>
      <c r="BC21" s="18">
        <f t="shared" si="13"/>
        <v>0</v>
      </c>
      <c r="BD21" s="18">
        <f t="shared" si="14"/>
        <v>1</v>
      </c>
      <c r="BE21" s="19">
        <f t="shared" si="15"/>
        <v>11</v>
      </c>
      <c r="BF21" s="38">
        <v>13</v>
      </c>
      <c r="BG21" s="2" t="str">
        <f>AT40</f>
        <v>FATİH TÜMER</v>
      </c>
      <c r="BH21" s="26"/>
      <c r="BI21" s="39">
        <v>19</v>
      </c>
      <c r="BJ21" s="41" t="s">
        <v>159</v>
      </c>
      <c r="BK21" s="39">
        <v>2</v>
      </c>
      <c r="BL21" s="39">
        <v>2</v>
      </c>
      <c r="BM21" s="39">
        <v>12</v>
      </c>
      <c r="BN21" s="40">
        <v>2</v>
      </c>
      <c r="BO21" s="26"/>
      <c r="BP21" s="1" t="str">
        <f>BJ39</f>
        <v>ZERRİN KATURMAN</v>
      </c>
      <c r="BQ21" s="36">
        <v>2</v>
      </c>
      <c r="BR21" s="17">
        <f t="shared" si="16"/>
        <v>-11</v>
      </c>
      <c r="BS21" s="18">
        <f t="shared" si="17"/>
        <v>0</v>
      </c>
      <c r="BT21" s="18">
        <f t="shared" si="18"/>
        <v>1</v>
      </c>
      <c r="BU21" s="19">
        <f t="shared" si="19"/>
        <v>11</v>
      </c>
      <c r="BV21" s="38">
        <v>13</v>
      </c>
      <c r="BW21" s="2" t="str">
        <f>BJ40</f>
        <v>TUĞÇE GÜRLER</v>
      </c>
      <c r="BX21" s="26"/>
      <c r="BY21" s="39">
        <v>19</v>
      </c>
      <c r="BZ21" s="41" t="s">
        <v>154</v>
      </c>
      <c r="CA21" s="39">
        <v>3</v>
      </c>
      <c r="CB21" s="39">
        <v>2</v>
      </c>
      <c r="CC21" s="39">
        <v>5</v>
      </c>
      <c r="CD21" s="40">
        <v>3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</row>
    <row r="22" spans="1:96" ht="18" customHeight="1">
      <c r="A22" s="36">
        <v>20</v>
      </c>
      <c r="B22" s="37" t="s">
        <v>217</v>
      </c>
      <c r="C22" s="26"/>
      <c r="D22" s="1" t="str">
        <f>B41</f>
        <v>MERVE TİMUR</v>
      </c>
      <c r="E22" s="36">
        <v>13</v>
      </c>
      <c r="F22" s="17">
        <f t="shared" si="0"/>
        <v>10</v>
      </c>
      <c r="G22" s="18">
        <f t="shared" si="1"/>
        <v>1</v>
      </c>
      <c r="H22" s="18">
        <f t="shared" si="2"/>
        <v>0</v>
      </c>
      <c r="I22" s="19">
        <f t="shared" si="3"/>
        <v>-10</v>
      </c>
      <c r="J22" s="38">
        <v>3</v>
      </c>
      <c r="K22" s="2" t="str">
        <f>B42</f>
        <v>GAFFUR GEDİKOĞLU</v>
      </c>
      <c r="L22" s="26"/>
      <c r="M22" s="39">
        <v>20</v>
      </c>
      <c r="N22" s="41" t="s">
        <v>149</v>
      </c>
      <c r="O22" s="39">
        <v>1</v>
      </c>
      <c r="P22" s="39">
        <v>0</v>
      </c>
      <c r="Q22" s="39">
        <v>3</v>
      </c>
      <c r="R22" s="40">
        <v>1</v>
      </c>
      <c r="S22" s="26"/>
      <c r="T22" s="1" t="str">
        <f>N41</f>
        <v>MUSTAFA KILINÇ</v>
      </c>
      <c r="U22" s="36">
        <v>6</v>
      </c>
      <c r="V22" s="17">
        <f t="shared" si="4"/>
        <v>-7</v>
      </c>
      <c r="W22" s="18">
        <f t="shared" si="5"/>
        <v>0</v>
      </c>
      <c r="X22" s="18">
        <f t="shared" si="6"/>
        <v>1</v>
      </c>
      <c r="Y22" s="19">
        <f t="shared" si="7"/>
        <v>7</v>
      </c>
      <c r="Z22" s="38">
        <v>13</v>
      </c>
      <c r="AA22" s="2" t="str">
        <f>N42</f>
        <v>BÜŞRA ŞAHİNER</v>
      </c>
      <c r="AB22" s="26"/>
      <c r="AC22" s="39">
        <v>20</v>
      </c>
      <c r="AD22" s="41" t="s">
        <v>151</v>
      </c>
      <c r="AE22" s="39">
        <v>1</v>
      </c>
      <c r="AF22" s="39">
        <v>1</v>
      </c>
      <c r="AG22" s="39">
        <v>2</v>
      </c>
      <c r="AH22" s="40">
        <v>1</v>
      </c>
      <c r="AI22" s="26"/>
      <c r="AJ22" s="1" t="str">
        <f>AD41</f>
        <v>SEMİH VAR</v>
      </c>
      <c r="AK22" s="36">
        <v>8</v>
      </c>
      <c r="AL22" s="17">
        <f t="shared" si="8"/>
        <v>-5</v>
      </c>
      <c r="AM22" s="18">
        <f t="shared" si="9"/>
        <v>0</v>
      </c>
      <c r="AN22" s="18">
        <f t="shared" si="10"/>
        <v>1</v>
      </c>
      <c r="AO22" s="19">
        <f t="shared" si="11"/>
        <v>5</v>
      </c>
      <c r="AP22" s="38">
        <v>13</v>
      </c>
      <c r="AQ22" s="2" t="str">
        <f>AD42</f>
        <v>BATUHAN SÜTOĞLU</v>
      </c>
      <c r="AR22" s="26"/>
      <c r="AS22" s="39">
        <v>20</v>
      </c>
      <c r="AT22" s="41" t="s">
        <v>147</v>
      </c>
      <c r="AU22" s="39">
        <v>2</v>
      </c>
      <c r="AV22" s="39">
        <v>1</v>
      </c>
      <c r="AW22" s="39">
        <v>4</v>
      </c>
      <c r="AX22" s="40">
        <v>2</v>
      </c>
      <c r="AY22" s="26"/>
      <c r="AZ22" s="1" t="str">
        <f>AT41</f>
        <v>TAHA FIÇICI</v>
      </c>
      <c r="BA22" s="3">
        <v>13</v>
      </c>
      <c r="BB22" s="17">
        <f t="shared" si="12"/>
        <v>11</v>
      </c>
      <c r="BC22" s="18">
        <f t="shared" si="13"/>
        <v>1</v>
      </c>
      <c r="BD22" s="18">
        <f t="shared" si="14"/>
        <v>0</v>
      </c>
      <c r="BE22" s="19">
        <f t="shared" si="15"/>
        <v>-11</v>
      </c>
      <c r="BF22" s="38">
        <v>2</v>
      </c>
      <c r="BG22" s="2" t="str">
        <f>AT42</f>
        <v>BATUHAN BOZKURT</v>
      </c>
      <c r="BH22" s="26"/>
      <c r="BI22" s="39">
        <v>20</v>
      </c>
      <c r="BJ22" s="41" t="s">
        <v>155</v>
      </c>
      <c r="BK22" s="39">
        <v>2</v>
      </c>
      <c r="BL22" s="39">
        <v>2</v>
      </c>
      <c r="BM22" s="39">
        <v>9</v>
      </c>
      <c r="BN22" s="40">
        <v>2</v>
      </c>
      <c r="BO22" s="26"/>
      <c r="BP22" s="1" t="str">
        <f>BJ41</f>
        <v>ESİLE EMEN</v>
      </c>
      <c r="BQ22" s="36">
        <v>9</v>
      </c>
      <c r="BR22" s="17">
        <f t="shared" si="16"/>
        <v>-4</v>
      </c>
      <c r="BS22" s="18">
        <f t="shared" si="17"/>
        <v>0</v>
      </c>
      <c r="BT22" s="18">
        <f t="shared" si="18"/>
        <v>1</v>
      </c>
      <c r="BU22" s="19">
        <f t="shared" si="19"/>
        <v>4</v>
      </c>
      <c r="BV22" s="38">
        <v>13</v>
      </c>
      <c r="BW22" s="2" t="str">
        <f>BJ42</f>
        <v>AYTUĞ KAYMARAZ</v>
      </c>
      <c r="BX22" s="26"/>
      <c r="BY22" s="39">
        <v>20</v>
      </c>
      <c r="BZ22" s="41" t="s">
        <v>138</v>
      </c>
      <c r="CA22" s="39">
        <v>3</v>
      </c>
      <c r="CB22" s="39">
        <v>2</v>
      </c>
      <c r="CC22" s="39">
        <v>5</v>
      </c>
      <c r="CD22" s="40">
        <v>3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</row>
    <row r="23" spans="1:96" ht="18" customHeight="1">
      <c r="A23" s="36">
        <v>21</v>
      </c>
      <c r="B23" s="41" t="s">
        <v>46</v>
      </c>
      <c r="C23" s="26"/>
      <c r="D23" s="1" t="str">
        <f>B43</f>
        <v>ERAY YILMAZ</v>
      </c>
      <c r="E23" s="36">
        <v>12</v>
      </c>
      <c r="F23" s="17">
        <f t="shared" si="0"/>
        <v>-1</v>
      </c>
      <c r="G23" s="18">
        <f t="shared" si="1"/>
        <v>0</v>
      </c>
      <c r="H23" s="18">
        <f t="shared" si="2"/>
        <v>1</v>
      </c>
      <c r="I23" s="19">
        <f t="shared" si="3"/>
        <v>1</v>
      </c>
      <c r="J23" s="38">
        <v>13</v>
      </c>
      <c r="K23" s="2" t="str">
        <f>B44</f>
        <v>SEMİH VAR</v>
      </c>
      <c r="L23" s="26"/>
      <c r="M23" s="39">
        <v>21</v>
      </c>
      <c r="N23" s="37" t="s">
        <v>214</v>
      </c>
      <c r="O23" s="39">
        <v>1</v>
      </c>
      <c r="P23" s="39">
        <v>0</v>
      </c>
      <c r="Q23" s="39">
        <v>3</v>
      </c>
      <c r="R23" s="40">
        <v>1</v>
      </c>
      <c r="S23" s="26"/>
      <c r="T23" s="1" t="str">
        <f>N43</f>
        <v>BARIŞ ŞAYLI</v>
      </c>
      <c r="U23" s="36">
        <v>13</v>
      </c>
      <c r="V23" s="17">
        <f t="shared" si="4"/>
        <v>6</v>
      </c>
      <c r="W23" s="18">
        <f t="shared" si="5"/>
        <v>1</v>
      </c>
      <c r="X23" s="18">
        <f t="shared" si="6"/>
        <v>0</v>
      </c>
      <c r="Y23" s="19">
        <f t="shared" si="7"/>
        <v>-6</v>
      </c>
      <c r="Z23" s="38">
        <v>7</v>
      </c>
      <c r="AA23" s="2" t="str">
        <f>N44</f>
        <v>BATUHAN BOZKURT</v>
      </c>
      <c r="AB23" s="26"/>
      <c r="AC23" s="39">
        <v>21</v>
      </c>
      <c r="AD23" s="41" t="s">
        <v>143</v>
      </c>
      <c r="AE23" s="39">
        <v>1</v>
      </c>
      <c r="AF23" s="39">
        <v>1</v>
      </c>
      <c r="AG23" s="39">
        <v>2</v>
      </c>
      <c r="AH23" s="40">
        <v>1</v>
      </c>
      <c r="AI23" s="26"/>
      <c r="AJ23" s="1" t="str">
        <f>AD43</f>
        <v>ZERRİN KATURMAN</v>
      </c>
      <c r="AK23" s="36">
        <v>5</v>
      </c>
      <c r="AL23" s="17">
        <f t="shared" si="8"/>
        <v>-8</v>
      </c>
      <c r="AM23" s="18">
        <f t="shared" si="9"/>
        <v>0</v>
      </c>
      <c r="AN23" s="18">
        <f t="shared" si="10"/>
        <v>1</v>
      </c>
      <c r="AO23" s="19">
        <f t="shared" si="11"/>
        <v>8</v>
      </c>
      <c r="AP23" s="38">
        <v>13</v>
      </c>
      <c r="AQ23" s="2" t="str">
        <f>AD44</f>
        <v>YAĞMUR ŞENTÜRK</v>
      </c>
      <c r="AR23" s="26"/>
      <c r="AS23" s="39">
        <v>21</v>
      </c>
      <c r="AT23" s="41" t="s">
        <v>123</v>
      </c>
      <c r="AU23" s="39">
        <v>2</v>
      </c>
      <c r="AV23" s="39">
        <v>1</v>
      </c>
      <c r="AW23" s="39">
        <v>4</v>
      </c>
      <c r="AX23" s="40">
        <v>2</v>
      </c>
      <c r="AY23" s="26"/>
      <c r="AZ23" s="1" t="str">
        <f>AT43</f>
        <v>ALİHAN ARSLAN</v>
      </c>
      <c r="BA23" s="3">
        <v>6</v>
      </c>
      <c r="BB23" s="17">
        <f t="shared" si="12"/>
        <v>-7</v>
      </c>
      <c r="BC23" s="18">
        <f t="shared" si="13"/>
        <v>0</v>
      </c>
      <c r="BD23" s="18">
        <f t="shared" si="14"/>
        <v>1</v>
      </c>
      <c r="BE23" s="19">
        <f t="shared" si="15"/>
        <v>7</v>
      </c>
      <c r="BF23" s="38">
        <v>13</v>
      </c>
      <c r="BG23" s="2" t="str">
        <f>AT44</f>
        <v>MUSTAFA KENDİR</v>
      </c>
      <c r="BH23" s="26"/>
      <c r="BI23" s="39">
        <v>21</v>
      </c>
      <c r="BJ23" s="37" t="s">
        <v>215</v>
      </c>
      <c r="BK23" s="39">
        <v>2</v>
      </c>
      <c r="BL23" s="39">
        <v>2</v>
      </c>
      <c r="BM23" s="39">
        <v>8</v>
      </c>
      <c r="BN23" s="40">
        <v>2</v>
      </c>
      <c r="BO23" s="26"/>
      <c r="BP23" s="1" t="str">
        <f>BJ43</f>
        <v>SONGÜL YILMAZ</v>
      </c>
      <c r="BQ23" s="36">
        <v>13</v>
      </c>
      <c r="BR23" s="17">
        <f t="shared" si="16"/>
        <v>6</v>
      </c>
      <c r="BS23" s="18">
        <f t="shared" si="17"/>
        <v>1</v>
      </c>
      <c r="BT23" s="18">
        <f t="shared" si="18"/>
        <v>0</v>
      </c>
      <c r="BU23" s="19">
        <f t="shared" si="19"/>
        <v>-6</v>
      </c>
      <c r="BV23" s="38">
        <v>7</v>
      </c>
      <c r="BW23" s="2" t="str">
        <f>BJ44</f>
        <v>ALİHAN ARSLAN</v>
      </c>
      <c r="BX23" s="26"/>
      <c r="BY23" s="39">
        <v>21</v>
      </c>
      <c r="BZ23" s="41" t="s">
        <v>47</v>
      </c>
      <c r="CA23" s="39">
        <v>3</v>
      </c>
      <c r="CB23" s="39">
        <v>2</v>
      </c>
      <c r="CC23" s="39">
        <v>5</v>
      </c>
      <c r="CD23" s="40">
        <v>3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</row>
    <row r="24" spans="1:96" ht="18" customHeight="1">
      <c r="A24" s="36">
        <v>22</v>
      </c>
      <c r="B24" s="41" t="s">
        <v>122</v>
      </c>
      <c r="C24" s="26"/>
      <c r="D24" s="1" t="str">
        <f>B45</f>
        <v>CEREN SEVİM</v>
      </c>
      <c r="E24" s="36">
        <v>13</v>
      </c>
      <c r="F24" s="17">
        <f t="shared" si="0"/>
        <v>4</v>
      </c>
      <c r="G24" s="18">
        <f t="shared" si="1"/>
        <v>1</v>
      </c>
      <c r="H24" s="18">
        <f t="shared" si="2"/>
        <v>0</v>
      </c>
      <c r="I24" s="19">
        <f t="shared" si="3"/>
        <v>-4</v>
      </c>
      <c r="J24" s="38">
        <v>9</v>
      </c>
      <c r="K24" s="2" t="str">
        <f>B46</f>
        <v>TUĞÇE GÜRLER</v>
      </c>
      <c r="L24" s="26"/>
      <c r="M24" s="39">
        <v>22</v>
      </c>
      <c r="N24" s="41" t="s">
        <v>146</v>
      </c>
      <c r="O24" s="39">
        <v>1</v>
      </c>
      <c r="P24" s="39">
        <v>0</v>
      </c>
      <c r="Q24" s="39">
        <v>3</v>
      </c>
      <c r="R24" s="40">
        <v>1</v>
      </c>
      <c r="S24" s="26"/>
      <c r="T24" s="1" t="str">
        <f>N45</f>
        <v>KADİRCAN KADER</v>
      </c>
      <c r="U24" s="36">
        <v>13</v>
      </c>
      <c r="V24" s="17">
        <f t="shared" si="4"/>
        <v>1</v>
      </c>
      <c r="W24" s="18">
        <f t="shared" si="5"/>
        <v>1</v>
      </c>
      <c r="X24" s="18">
        <f t="shared" si="6"/>
        <v>0</v>
      </c>
      <c r="Y24" s="19">
        <f t="shared" si="7"/>
        <v>-1</v>
      </c>
      <c r="Z24" s="38">
        <v>12</v>
      </c>
      <c r="AA24" s="2" t="str">
        <f>N46</f>
        <v>SONGÜL YILMAZ</v>
      </c>
      <c r="AB24" s="26"/>
      <c r="AC24" s="39">
        <v>22</v>
      </c>
      <c r="AD24" s="41" t="s">
        <v>155</v>
      </c>
      <c r="AE24" s="39">
        <v>1</v>
      </c>
      <c r="AF24" s="39">
        <v>1</v>
      </c>
      <c r="AG24" s="39">
        <v>2</v>
      </c>
      <c r="AH24" s="40">
        <v>1</v>
      </c>
      <c r="AI24" s="26"/>
      <c r="AJ24" s="1" t="str">
        <f>AD45</f>
        <v>TUĞÇE GÜRLER</v>
      </c>
      <c r="AK24" s="36">
        <v>13</v>
      </c>
      <c r="AL24" s="17">
        <f t="shared" si="8"/>
        <v>9</v>
      </c>
      <c r="AM24" s="18">
        <f t="shared" si="9"/>
        <v>1</v>
      </c>
      <c r="AN24" s="18">
        <f t="shared" si="10"/>
        <v>0</v>
      </c>
      <c r="AO24" s="19">
        <f t="shared" si="11"/>
        <v>-9</v>
      </c>
      <c r="AP24" s="38">
        <v>4</v>
      </c>
      <c r="AQ24" s="2" t="str">
        <f>AD46</f>
        <v>OKAN KAPLAN</v>
      </c>
      <c r="AR24" s="26"/>
      <c r="AS24" s="39">
        <v>22</v>
      </c>
      <c r="AT24" s="41" t="s">
        <v>47</v>
      </c>
      <c r="AU24" s="39">
        <v>2</v>
      </c>
      <c r="AV24" s="39">
        <v>1</v>
      </c>
      <c r="AW24" s="39">
        <v>3</v>
      </c>
      <c r="AX24" s="40">
        <v>2</v>
      </c>
      <c r="AY24" s="26"/>
      <c r="AZ24" s="1" t="str">
        <f>AT45</f>
        <v>ALEV AKSOY</v>
      </c>
      <c r="BA24" s="3">
        <v>2</v>
      </c>
      <c r="BB24" s="17">
        <f t="shared" si="12"/>
        <v>-11</v>
      </c>
      <c r="BC24" s="18">
        <f t="shared" si="13"/>
        <v>0</v>
      </c>
      <c r="BD24" s="18">
        <f t="shared" si="14"/>
        <v>1</v>
      </c>
      <c r="BE24" s="19">
        <f t="shared" si="15"/>
        <v>11</v>
      </c>
      <c r="BF24" s="38">
        <v>13</v>
      </c>
      <c r="BG24" s="2" t="str">
        <f>AT46</f>
        <v>CEREN METİNER</v>
      </c>
      <c r="BH24" s="26"/>
      <c r="BI24" s="39">
        <v>22</v>
      </c>
      <c r="BJ24" s="41" t="s">
        <v>122</v>
      </c>
      <c r="BK24" s="39">
        <v>2</v>
      </c>
      <c r="BL24" s="39">
        <v>2</v>
      </c>
      <c r="BM24" s="39">
        <v>7</v>
      </c>
      <c r="BN24" s="40">
        <v>2</v>
      </c>
      <c r="BO24" s="26"/>
      <c r="BP24" s="1" t="str">
        <f>BJ45</f>
        <v>HÜSEYİN TOPUZ</v>
      </c>
      <c r="BQ24" s="36">
        <v>10</v>
      </c>
      <c r="BR24" s="17">
        <f t="shared" si="16"/>
        <v>-3</v>
      </c>
      <c r="BS24" s="18">
        <f t="shared" si="17"/>
        <v>0</v>
      </c>
      <c r="BT24" s="18">
        <f t="shared" si="18"/>
        <v>1</v>
      </c>
      <c r="BU24" s="19">
        <f t="shared" si="19"/>
        <v>3</v>
      </c>
      <c r="BV24" s="38">
        <v>13</v>
      </c>
      <c r="BW24" s="2" t="str">
        <f>BJ46</f>
        <v>BARIŞ ŞAYLI</v>
      </c>
      <c r="BX24" s="26"/>
      <c r="BY24" s="39">
        <v>22</v>
      </c>
      <c r="BZ24" s="41" t="s">
        <v>153</v>
      </c>
      <c r="CA24" s="39">
        <v>3</v>
      </c>
      <c r="CB24" s="39">
        <v>2</v>
      </c>
      <c r="CC24" s="39">
        <v>3</v>
      </c>
      <c r="CD24" s="40">
        <v>3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</row>
    <row r="25" spans="1:96" ht="18" customHeight="1">
      <c r="A25" s="36">
        <v>23</v>
      </c>
      <c r="B25" s="41" t="s">
        <v>151</v>
      </c>
      <c r="C25" s="26"/>
      <c r="D25" s="1" t="str">
        <f>B47</f>
        <v>SONGÜL YILMAZ</v>
      </c>
      <c r="E25" s="36">
        <v>6</v>
      </c>
      <c r="F25" s="17">
        <f t="shared" si="0"/>
        <v>-7</v>
      </c>
      <c r="G25" s="18">
        <f t="shared" si="1"/>
        <v>0</v>
      </c>
      <c r="H25" s="18">
        <f t="shared" si="2"/>
        <v>1</v>
      </c>
      <c r="I25" s="19">
        <f t="shared" si="3"/>
        <v>7</v>
      </c>
      <c r="J25" s="38">
        <v>13</v>
      </c>
      <c r="K25" s="2" t="str">
        <f>B48</f>
        <v>ESİLE EMEN</v>
      </c>
      <c r="L25" s="26"/>
      <c r="M25" s="39">
        <v>23</v>
      </c>
      <c r="N25" s="41" t="s">
        <v>59</v>
      </c>
      <c r="O25" s="39">
        <v>1</v>
      </c>
      <c r="P25" s="39">
        <v>0</v>
      </c>
      <c r="Q25" s="39">
        <v>2</v>
      </c>
      <c r="R25" s="40">
        <v>1</v>
      </c>
      <c r="S25" s="26"/>
      <c r="T25" s="1" t="str">
        <f>N47</f>
        <v>F.DİLARA ÖZTÜRK</v>
      </c>
      <c r="U25" s="36">
        <v>13</v>
      </c>
      <c r="V25" s="17">
        <f t="shared" si="4"/>
        <v>10</v>
      </c>
      <c r="W25" s="18">
        <f t="shared" si="5"/>
        <v>1</v>
      </c>
      <c r="X25" s="18">
        <f t="shared" si="6"/>
        <v>0</v>
      </c>
      <c r="Y25" s="19">
        <f t="shared" si="7"/>
        <v>-10</v>
      </c>
      <c r="Z25" s="38">
        <v>3</v>
      </c>
      <c r="AA25" s="2" t="str">
        <f>N48</f>
        <v>DERYA MAMAK</v>
      </c>
      <c r="AB25" s="26"/>
      <c r="AC25" s="39">
        <v>23</v>
      </c>
      <c r="AD25" s="37" t="s">
        <v>215</v>
      </c>
      <c r="AE25" s="39">
        <v>1</v>
      </c>
      <c r="AF25" s="39">
        <v>1</v>
      </c>
      <c r="AG25" s="39">
        <v>1</v>
      </c>
      <c r="AH25" s="40">
        <v>1</v>
      </c>
      <c r="AI25" s="26"/>
      <c r="AJ25" s="1" t="str">
        <f>AD47</f>
        <v>MEHMET GÜRMAN</v>
      </c>
      <c r="AK25" s="36">
        <v>7</v>
      </c>
      <c r="AL25" s="17">
        <f t="shared" si="8"/>
        <v>-6</v>
      </c>
      <c r="AM25" s="18">
        <f t="shared" si="9"/>
        <v>0</v>
      </c>
      <c r="AN25" s="18">
        <f t="shared" si="10"/>
        <v>1</v>
      </c>
      <c r="AO25" s="19">
        <f t="shared" si="11"/>
        <v>6</v>
      </c>
      <c r="AP25" s="38">
        <v>13</v>
      </c>
      <c r="AQ25" s="2" t="str">
        <f>AD48</f>
        <v>SONGÜL YILMAZ</v>
      </c>
      <c r="AR25" s="26"/>
      <c r="AS25" s="39">
        <v>23</v>
      </c>
      <c r="AT25" s="41" t="s">
        <v>208</v>
      </c>
      <c r="AU25" s="39">
        <v>2</v>
      </c>
      <c r="AV25" s="39">
        <v>1</v>
      </c>
      <c r="AW25" s="39">
        <v>3</v>
      </c>
      <c r="AX25" s="40">
        <v>2</v>
      </c>
      <c r="AY25" s="26"/>
      <c r="AZ25" s="1" t="str">
        <f>AT47</f>
        <v>SEMİH VAR</v>
      </c>
      <c r="BA25" s="3">
        <v>13</v>
      </c>
      <c r="BB25" s="17">
        <f t="shared" si="12"/>
        <v>13</v>
      </c>
      <c r="BC25" s="18">
        <f t="shared" si="13"/>
        <v>1</v>
      </c>
      <c r="BD25" s="18">
        <f t="shared" si="14"/>
        <v>0</v>
      </c>
      <c r="BE25" s="19">
        <f t="shared" si="15"/>
        <v>-13</v>
      </c>
      <c r="BF25" s="38">
        <v>0</v>
      </c>
      <c r="BG25" s="2" t="str">
        <f>AT48</f>
        <v>SEBİHA USTA</v>
      </c>
      <c r="BH25" s="26"/>
      <c r="BI25" s="39">
        <v>23</v>
      </c>
      <c r="BJ25" s="37" t="s">
        <v>164</v>
      </c>
      <c r="BK25" s="39">
        <v>2</v>
      </c>
      <c r="BL25" s="39">
        <v>2</v>
      </c>
      <c r="BM25" s="39">
        <v>5</v>
      </c>
      <c r="BN25" s="40">
        <v>2</v>
      </c>
      <c r="BO25" s="26"/>
      <c r="BP25" s="1" t="str">
        <f>BJ47</f>
        <v>BATUHAN BOZKURT</v>
      </c>
      <c r="BQ25" s="36">
        <v>4</v>
      </c>
      <c r="BR25" s="17">
        <f t="shared" si="16"/>
        <v>-9</v>
      </c>
      <c r="BS25" s="18">
        <f t="shared" si="17"/>
        <v>0</v>
      </c>
      <c r="BT25" s="18">
        <f t="shared" si="18"/>
        <v>1</v>
      </c>
      <c r="BU25" s="19">
        <f t="shared" si="19"/>
        <v>9</v>
      </c>
      <c r="BV25" s="38">
        <v>13</v>
      </c>
      <c r="BW25" s="2" t="str">
        <f>BJ48</f>
        <v>CEREN SEVİM</v>
      </c>
      <c r="BX25" s="26"/>
      <c r="BY25" s="39">
        <v>23</v>
      </c>
      <c r="BZ25" s="41" t="s">
        <v>140</v>
      </c>
      <c r="CA25" s="39">
        <v>3</v>
      </c>
      <c r="CB25" s="39">
        <v>2</v>
      </c>
      <c r="CC25" s="39">
        <v>3</v>
      </c>
      <c r="CD25" s="40">
        <v>3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</row>
    <row r="26" spans="1:96" ht="18" customHeight="1">
      <c r="A26" s="36">
        <v>24</v>
      </c>
      <c r="B26" s="41" t="s">
        <v>159</v>
      </c>
      <c r="C26" s="26"/>
      <c r="D26" s="1" t="str">
        <f>B49</f>
        <v>RÜSTEM HAMDİ</v>
      </c>
      <c r="E26" s="36">
        <v>13</v>
      </c>
      <c r="F26" s="17">
        <f t="shared" si="0"/>
        <v>9</v>
      </c>
      <c r="G26" s="18">
        <f t="shared" si="1"/>
        <v>1</v>
      </c>
      <c r="H26" s="18">
        <f t="shared" si="2"/>
        <v>0</v>
      </c>
      <c r="I26" s="19">
        <f t="shared" si="3"/>
        <v>-9</v>
      </c>
      <c r="J26" s="38">
        <v>4</v>
      </c>
      <c r="K26" s="2" t="str">
        <f>B50</f>
        <v>TANSU YILDIRIM</v>
      </c>
      <c r="L26" s="26"/>
      <c r="M26" s="39">
        <v>24</v>
      </c>
      <c r="N26" s="41" t="s">
        <v>145</v>
      </c>
      <c r="O26" s="39">
        <v>1</v>
      </c>
      <c r="P26" s="39">
        <v>0</v>
      </c>
      <c r="Q26" s="39">
        <v>1</v>
      </c>
      <c r="R26" s="40">
        <v>1</v>
      </c>
      <c r="S26" s="26"/>
      <c r="T26" s="1" t="str">
        <f>N49</f>
        <v>TANSU YILDIRIM</v>
      </c>
      <c r="U26" s="36">
        <v>11</v>
      </c>
      <c r="V26" s="17">
        <f t="shared" si="4"/>
        <v>-2</v>
      </c>
      <c r="W26" s="18">
        <f t="shared" si="5"/>
        <v>0</v>
      </c>
      <c r="X26" s="18">
        <f t="shared" si="6"/>
        <v>1</v>
      </c>
      <c r="Y26" s="19">
        <f t="shared" si="7"/>
        <v>2</v>
      </c>
      <c r="Z26" s="38">
        <v>13</v>
      </c>
      <c r="AA26" s="2" t="str">
        <f>N50</f>
        <v>BATUHAN SÜTOĞLU</v>
      </c>
      <c r="AB26" s="26"/>
      <c r="AC26" s="39">
        <v>24</v>
      </c>
      <c r="AD26" s="41" t="s">
        <v>150</v>
      </c>
      <c r="AE26" s="39">
        <v>1</v>
      </c>
      <c r="AF26" s="39">
        <v>1</v>
      </c>
      <c r="AG26" s="39">
        <v>0</v>
      </c>
      <c r="AH26" s="40">
        <v>1</v>
      </c>
      <c r="AI26" s="26"/>
      <c r="AJ26" s="1" t="str">
        <f>AD49</f>
        <v>AYTUĞ KAYMARAZ</v>
      </c>
      <c r="AK26" s="36">
        <v>13</v>
      </c>
      <c r="AL26" s="17">
        <f t="shared" si="8"/>
        <v>10</v>
      </c>
      <c r="AM26" s="18">
        <f t="shared" si="9"/>
        <v>1</v>
      </c>
      <c r="AN26" s="18">
        <f t="shared" si="10"/>
        <v>0</v>
      </c>
      <c r="AO26" s="19">
        <f t="shared" si="11"/>
        <v>-10</v>
      </c>
      <c r="AP26" s="38">
        <v>3</v>
      </c>
      <c r="AQ26" s="2" t="str">
        <f>AD50</f>
        <v>TANSU YILDIRIM</v>
      </c>
      <c r="AR26" s="26"/>
      <c r="AS26" s="39">
        <v>24</v>
      </c>
      <c r="AT26" s="41" t="s">
        <v>149</v>
      </c>
      <c r="AU26" s="39">
        <v>2</v>
      </c>
      <c r="AV26" s="39">
        <v>1</v>
      </c>
      <c r="AW26" s="39">
        <v>1</v>
      </c>
      <c r="AX26" s="40">
        <v>2</v>
      </c>
      <c r="AY26" s="26"/>
      <c r="AZ26" s="1" t="str">
        <f>AT49</f>
        <v>ZERRİN KATURMAN</v>
      </c>
      <c r="BA26" s="3">
        <v>12</v>
      </c>
      <c r="BB26" s="17">
        <f t="shared" si="12"/>
        <v>2</v>
      </c>
      <c r="BC26" s="18">
        <f t="shared" si="13"/>
        <v>1</v>
      </c>
      <c r="BD26" s="18">
        <f t="shared" si="14"/>
        <v>0</v>
      </c>
      <c r="BE26" s="19">
        <f t="shared" si="15"/>
        <v>-2</v>
      </c>
      <c r="BF26" s="38">
        <v>10</v>
      </c>
      <c r="BG26" s="2" t="str">
        <f>AT50</f>
        <v>CEREN SEVİM</v>
      </c>
      <c r="BH26" s="26"/>
      <c r="BI26" s="39">
        <v>24</v>
      </c>
      <c r="BJ26" s="41" t="s">
        <v>148</v>
      </c>
      <c r="BK26" s="39">
        <v>2</v>
      </c>
      <c r="BL26" s="39">
        <v>2</v>
      </c>
      <c r="BM26" s="39">
        <v>4</v>
      </c>
      <c r="BN26" s="40">
        <v>2</v>
      </c>
      <c r="BO26" s="26"/>
      <c r="BP26" s="1" t="str">
        <f>BJ49</f>
        <v>ALEV AKSOY</v>
      </c>
      <c r="BQ26" s="36">
        <v>13</v>
      </c>
      <c r="BR26" s="17">
        <f t="shared" si="16"/>
        <v>2</v>
      </c>
      <c r="BS26" s="18">
        <f t="shared" si="17"/>
        <v>1</v>
      </c>
      <c r="BT26" s="18">
        <f t="shared" si="18"/>
        <v>0</v>
      </c>
      <c r="BU26" s="19">
        <f t="shared" si="19"/>
        <v>-2</v>
      </c>
      <c r="BV26" s="38">
        <v>11</v>
      </c>
      <c r="BW26" s="2" t="str">
        <f>BJ50</f>
        <v>SEBİHA USTA</v>
      </c>
      <c r="BX26" s="26"/>
      <c r="BY26" s="39">
        <v>24</v>
      </c>
      <c r="BZ26" s="41" t="s">
        <v>145</v>
      </c>
      <c r="CA26" s="39">
        <v>3</v>
      </c>
      <c r="CB26" s="39">
        <v>2</v>
      </c>
      <c r="CC26" s="39">
        <v>1</v>
      </c>
      <c r="CD26" s="40">
        <v>3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</row>
    <row r="27" spans="1:96" ht="18" customHeight="1">
      <c r="A27" s="36">
        <v>25</v>
      </c>
      <c r="B27" s="41" t="s">
        <v>148</v>
      </c>
      <c r="C27" s="26"/>
      <c r="D27" s="1" t="str">
        <f>B51</f>
        <v>OKAN KAPLAN</v>
      </c>
      <c r="E27" s="36">
        <v>12</v>
      </c>
      <c r="F27" s="17">
        <f t="shared" si="0"/>
        <v>-1</v>
      </c>
      <c r="G27" s="18">
        <f t="shared" si="1"/>
        <v>0</v>
      </c>
      <c r="H27" s="18">
        <f t="shared" si="2"/>
        <v>1</v>
      </c>
      <c r="I27" s="19">
        <f t="shared" si="3"/>
        <v>1</v>
      </c>
      <c r="J27" s="38">
        <v>13</v>
      </c>
      <c r="K27" s="2" t="str">
        <f>B52</f>
        <v>ALİHAN ARSLAN</v>
      </c>
      <c r="L27" s="26"/>
      <c r="M27" s="39">
        <v>25</v>
      </c>
      <c r="N27" s="41" t="s">
        <v>162</v>
      </c>
      <c r="O27" s="39">
        <v>1</v>
      </c>
      <c r="P27" s="39">
        <v>0</v>
      </c>
      <c r="Q27" s="39">
        <v>1</v>
      </c>
      <c r="R27" s="40">
        <v>1</v>
      </c>
      <c r="S27" s="26"/>
      <c r="T27" s="1" t="str">
        <f>N51</f>
        <v>SERAP USTA</v>
      </c>
      <c r="U27" s="36">
        <v>11</v>
      </c>
      <c r="V27" s="17">
        <f t="shared" si="4"/>
        <v>-2</v>
      </c>
      <c r="W27" s="18">
        <f t="shared" si="5"/>
        <v>0</v>
      </c>
      <c r="X27" s="18">
        <f t="shared" si="6"/>
        <v>1</v>
      </c>
      <c r="Y27" s="19">
        <f t="shared" si="7"/>
        <v>2</v>
      </c>
      <c r="Z27" s="38">
        <v>13</v>
      </c>
      <c r="AA27" s="2" t="str">
        <f>N52</f>
        <v>ZERRİN KATURMAN</v>
      </c>
      <c r="AB27" s="26"/>
      <c r="AC27" s="39">
        <v>25</v>
      </c>
      <c r="AD27" s="37" t="s">
        <v>213</v>
      </c>
      <c r="AE27" s="39">
        <v>1</v>
      </c>
      <c r="AF27" s="39">
        <v>1</v>
      </c>
      <c r="AG27" s="39">
        <v>0</v>
      </c>
      <c r="AH27" s="40">
        <v>1</v>
      </c>
      <c r="AI27" s="26"/>
      <c r="AJ27" s="1" t="str">
        <f>AD51</f>
        <v>MUSTAFA KILINÇ</v>
      </c>
      <c r="AK27" s="36">
        <v>13</v>
      </c>
      <c r="AL27" s="17">
        <f t="shared" si="8"/>
        <v>13</v>
      </c>
      <c r="AM27" s="18">
        <f t="shared" si="9"/>
        <v>1</v>
      </c>
      <c r="AN27" s="18">
        <f t="shared" si="10"/>
        <v>0</v>
      </c>
      <c r="AO27" s="19">
        <f t="shared" si="11"/>
        <v>-13</v>
      </c>
      <c r="AP27" s="38">
        <v>0</v>
      </c>
      <c r="AQ27" s="2" t="str">
        <f>AD52</f>
        <v>SERAP USTA</v>
      </c>
      <c r="AR27" s="26"/>
      <c r="AS27" s="39">
        <v>25</v>
      </c>
      <c r="AT27" s="41" t="s">
        <v>125</v>
      </c>
      <c r="AU27" s="39">
        <v>2</v>
      </c>
      <c r="AV27" s="39">
        <v>1</v>
      </c>
      <c r="AW27" s="39">
        <v>0</v>
      </c>
      <c r="AX27" s="40">
        <v>2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39">
        <v>25</v>
      </c>
      <c r="BJ27" s="41" t="s">
        <v>151</v>
      </c>
      <c r="BK27" s="39">
        <v>2</v>
      </c>
      <c r="BL27" s="39">
        <v>2</v>
      </c>
      <c r="BM27" s="39">
        <v>4</v>
      </c>
      <c r="BN27" s="40">
        <v>2</v>
      </c>
      <c r="BO27" s="26"/>
      <c r="BP27" s="1">
        <f>BJ51</f>
        <v>0</v>
      </c>
      <c r="BQ27" s="36"/>
      <c r="BR27" s="17">
        <f t="shared" si="16"/>
        <v>0</v>
      </c>
      <c r="BS27" s="18">
        <f t="shared" si="17"/>
        <v>0</v>
      </c>
      <c r="BT27" s="18">
        <f t="shared" si="18"/>
        <v>0</v>
      </c>
      <c r="BU27" s="19">
        <f t="shared" si="19"/>
        <v>0</v>
      </c>
      <c r="BV27" s="38"/>
      <c r="BW27" s="2">
        <f>BJ52</f>
        <v>0</v>
      </c>
      <c r="BX27" s="26"/>
      <c r="BY27" s="39">
        <v>25</v>
      </c>
      <c r="BZ27" s="41" t="s">
        <v>135</v>
      </c>
      <c r="CA27" s="39">
        <v>3</v>
      </c>
      <c r="CB27" s="39">
        <v>2</v>
      </c>
      <c r="CC27" s="39">
        <v>1</v>
      </c>
      <c r="CD27" s="40">
        <v>3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</row>
    <row r="28" spans="1:96" ht="18" customHeight="1">
      <c r="A28" s="36">
        <v>26</v>
      </c>
      <c r="B28" s="41" t="s">
        <v>152</v>
      </c>
      <c r="C28" s="26"/>
      <c r="D28" s="1" t="str">
        <f>B53</f>
        <v>SERTAÇ ÖZÇELİK</v>
      </c>
      <c r="E28" s="36">
        <v>13</v>
      </c>
      <c r="F28" s="17">
        <f t="shared" si="0"/>
        <v>9</v>
      </c>
      <c r="G28" s="18">
        <f t="shared" si="1"/>
        <v>1</v>
      </c>
      <c r="H28" s="18">
        <f t="shared" si="2"/>
        <v>0</v>
      </c>
      <c r="I28" s="19">
        <f t="shared" si="3"/>
        <v>-9</v>
      </c>
      <c r="J28" s="38">
        <v>4</v>
      </c>
      <c r="K28" s="2" t="str">
        <f>B54</f>
        <v>BATUHAN SÜTOĞLU</v>
      </c>
      <c r="L28" s="26"/>
      <c r="M28" s="39">
        <v>26</v>
      </c>
      <c r="N28" s="41" t="s">
        <v>134</v>
      </c>
      <c r="O28" s="39">
        <v>1</v>
      </c>
      <c r="P28" s="39">
        <v>0</v>
      </c>
      <c r="Q28" s="39">
        <v>1</v>
      </c>
      <c r="R28" s="40">
        <v>1</v>
      </c>
      <c r="S28" s="26"/>
      <c r="T28" s="1" t="str">
        <f>N53</f>
        <v>GAFFUR GEDİKOĞLU</v>
      </c>
      <c r="U28" s="36">
        <v>13</v>
      </c>
      <c r="V28" s="17">
        <f t="shared" si="4"/>
        <v>7</v>
      </c>
      <c r="W28" s="18">
        <f t="shared" si="5"/>
        <v>1</v>
      </c>
      <c r="X28" s="18">
        <f t="shared" si="6"/>
        <v>0</v>
      </c>
      <c r="Y28" s="19">
        <f t="shared" si="7"/>
        <v>-7</v>
      </c>
      <c r="Z28" s="38">
        <v>6</v>
      </c>
      <c r="AA28" s="2" t="str">
        <f>N54</f>
        <v>SEBİHA USTA</v>
      </c>
      <c r="AB28" s="26"/>
      <c r="AC28" s="39">
        <v>26</v>
      </c>
      <c r="AD28" s="41" t="s">
        <v>147</v>
      </c>
      <c r="AE28" s="39">
        <v>1</v>
      </c>
      <c r="AF28" s="39">
        <v>1</v>
      </c>
      <c r="AG28" s="39">
        <v>-1</v>
      </c>
      <c r="AH28" s="40">
        <v>1</v>
      </c>
      <c r="AI28" s="26"/>
      <c r="AJ28" s="1" t="str">
        <f>AD53</f>
        <v>BATUHAN BOZKURT</v>
      </c>
      <c r="AK28" s="36">
        <v>13</v>
      </c>
      <c r="AL28" s="17">
        <f t="shared" si="8"/>
        <v>6</v>
      </c>
      <c r="AM28" s="18">
        <f t="shared" si="9"/>
        <v>1</v>
      </c>
      <c r="AN28" s="18">
        <f t="shared" si="10"/>
        <v>0</v>
      </c>
      <c r="AO28" s="19">
        <f t="shared" si="11"/>
        <v>-6</v>
      </c>
      <c r="AP28" s="38">
        <v>7</v>
      </c>
      <c r="AQ28" s="2" t="str">
        <f>AD54</f>
        <v>DERYA MAMAK</v>
      </c>
      <c r="AR28" s="26"/>
      <c r="AS28" s="39">
        <v>26</v>
      </c>
      <c r="AT28" s="41" t="s">
        <v>135</v>
      </c>
      <c r="AU28" s="39">
        <v>2</v>
      </c>
      <c r="AV28" s="39">
        <v>1</v>
      </c>
      <c r="AW28" s="39">
        <v>-2</v>
      </c>
      <c r="AX28" s="40">
        <v>2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39">
        <v>26</v>
      </c>
      <c r="BJ28" s="41" t="s">
        <v>150</v>
      </c>
      <c r="BK28" s="39">
        <v>2</v>
      </c>
      <c r="BL28" s="39">
        <v>2</v>
      </c>
      <c r="BM28" s="39">
        <v>1</v>
      </c>
      <c r="BN28" s="40">
        <v>2</v>
      </c>
      <c r="BO28" s="26"/>
      <c r="BP28" s="1">
        <f>BJ53</f>
        <v>0</v>
      </c>
      <c r="BQ28" s="36"/>
      <c r="BR28" s="17">
        <f t="shared" si="16"/>
        <v>0</v>
      </c>
      <c r="BS28" s="18">
        <f t="shared" si="17"/>
        <v>0</v>
      </c>
      <c r="BT28" s="18">
        <f t="shared" si="18"/>
        <v>0</v>
      </c>
      <c r="BU28" s="19">
        <f t="shared" si="19"/>
        <v>0</v>
      </c>
      <c r="BV28" s="38"/>
      <c r="BW28" s="2">
        <f>BJ54</f>
        <v>0</v>
      </c>
      <c r="BX28" s="26"/>
      <c r="BY28" s="39">
        <v>26</v>
      </c>
      <c r="BZ28" s="41" t="s">
        <v>160</v>
      </c>
      <c r="CA28" s="39">
        <v>3</v>
      </c>
      <c r="CB28" s="39">
        <v>2</v>
      </c>
      <c r="CC28" s="39">
        <v>-6</v>
      </c>
      <c r="CD28" s="40">
        <v>3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</row>
    <row r="29" spans="1:96" ht="18" customHeight="1">
      <c r="A29" s="36">
        <v>27</v>
      </c>
      <c r="B29" s="41" t="s">
        <v>143</v>
      </c>
      <c r="C29" s="26"/>
      <c r="D29" s="1" t="str">
        <f>B55</f>
        <v>FURKAN GÜLTEKİN</v>
      </c>
      <c r="E29" s="36">
        <v>13</v>
      </c>
      <c r="F29" s="17">
        <f t="shared" si="0"/>
        <v>6</v>
      </c>
      <c r="G29" s="18">
        <f t="shared" si="1"/>
        <v>1</v>
      </c>
      <c r="H29" s="18">
        <f t="shared" si="2"/>
        <v>0</v>
      </c>
      <c r="I29" s="19">
        <f t="shared" si="3"/>
        <v>-6</v>
      </c>
      <c r="J29" s="38">
        <v>7</v>
      </c>
      <c r="K29" s="2">
        <v>0</v>
      </c>
      <c r="L29" s="26"/>
      <c r="M29" s="39">
        <v>27</v>
      </c>
      <c r="N29" s="41" t="s">
        <v>139</v>
      </c>
      <c r="O29" s="39">
        <v>1</v>
      </c>
      <c r="P29" s="39">
        <v>0</v>
      </c>
      <c r="Q29" s="39">
        <v>1</v>
      </c>
      <c r="R29" s="40">
        <v>1</v>
      </c>
      <c r="S29" s="26"/>
      <c r="T29" s="1" t="str">
        <f>N55</f>
        <v>YUNUS ÖZTÜRK</v>
      </c>
      <c r="U29" s="36">
        <v>13</v>
      </c>
      <c r="V29" s="17">
        <f t="shared" si="4"/>
        <v>6</v>
      </c>
      <c r="W29" s="18">
        <f t="shared" si="5"/>
        <v>1</v>
      </c>
      <c r="X29" s="18">
        <f t="shared" si="6"/>
        <v>0</v>
      </c>
      <c r="Y29" s="19">
        <f t="shared" si="7"/>
        <v>-6</v>
      </c>
      <c r="Z29" s="38">
        <v>7</v>
      </c>
      <c r="AA29" s="2">
        <v>0</v>
      </c>
      <c r="AB29" s="26"/>
      <c r="AC29" s="39">
        <v>27</v>
      </c>
      <c r="AD29" s="41" t="s">
        <v>126</v>
      </c>
      <c r="AE29" s="39">
        <v>1</v>
      </c>
      <c r="AF29" s="39">
        <v>1</v>
      </c>
      <c r="AG29" s="39">
        <v>-1</v>
      </c>
      <c r="AH29" s="40">
        <v>1</v>
      </c>
      <c r="AI29" s="26"/>
      <c r="AJ29" s="1" t="str">
        <f>AD55</f>
        <v>SEBİHA USTA</v>
      </c>
      <c r="AK29" s="36">
        <v>13</v>
      </c>
      <c r="AL29" s="17">
        <f t="shared" si="8"/>
        <v>6</v>
      </c>
      <c r="AM29" s="18">
        <f t="shared" si="9"/>
        <v>1</v>
      </c>
      <c r="AN29" s="18">
        <f t="shared" si="10"/>
        <v>0</v>
      </c>
      <c r="AO29" s="19">
        <f t="shared" si="11"/>
        <v>-6</v>
      </c>
      <c r="AP29" s="38">
        <v>7</v>
      </c>
      <c r="AQ29" s="2">
        <v>0</v>
      </c>
      <c r="AR29" s="26"/>
      <c r="AS29" s="39">
        <v>27</v>
      </c>
      <c r="AT29" s="41" t="s">
        <v>133</v>
      </c>
      <c r="AU29" s="39">
        <v>2</v>
      </c>
      <c r="AV29" s="39">
        <v>1</v>
      </c>
      <c r="AW29" s="39">
        <v>-3</v>
      </c>
      <c r="AX29" s="40">
        <v>2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39">
        <v>27</v>
      </c>
      <c r="BJ29" s="41" t="s">
        <v>154</v>
      </c>
      <c r="BK29" s="39">
        <v>2</v>
      </c>
      <c r="BL29" s="39">
        <v>2</v>
      </c>
      <c r="BM29" s="39">
        <v>2</v>
      </c>
      <c r="BN29" s="40">
        <v>2</v>
      </c>
      <c r="BO29" s="26"/>
      <c r="BP29" s="1">
        <f>BJ55</f>
        <v>0</v>
      </c>
      <c r="BQ29" s="36"/>
      <c r="BR29" s="17">
        <f t="shared" si="16"/>
        <v>0</v>
      </c>
      <c r="BS29" s="18">
        <f t="shared" si="17"/>
        <v>0</v>
      </c>
      <c r="BT29" s="18">
        <f t="shared" si="18"/>
        <v>0</v>
      </c>
      <c r="BU29" s="19">
        <f t="shared" si="19"/>
        <v>0</v>
      </c>
      <c r="BV29" s="38"/>
      <c r="BW29" s="2">
        <v>0</v>
      </c>
      <c r="BX29" s="26"/>
      <c r="BY29" s="39">
        <v>27</v>
      </c>
      <c r="BZ29" s="41" t="s">
        <v>125</v>
      </c>
      <c r="CA29" s="39">
        <v>3</v>
      </c>
      <c r="CB29" s="39">
        <v>2</v>
      </c>
      <c r="CC29" s="39">
        <v>-8</v>
      </c>
      <c r="CD29" s="40">
        <v>3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</row>
    <row r="30" spans="1:96" ht="18" customHeight="1">
      <c r="A30" s="36">
        <v>28</v>
      </c>
      <c r="B30" s="41" t="s">
        <v>157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>
        <v>28</v>
      </c>
      <c r="N30" s="37" t="s">
        <v>164</v>
      </c>
      <c r="O30" s="39">
        <v>0</v>
      </c>
      <c r="P30" s="39">
        <v>1</v>
      </c>
      <c r="Q30" s="39">
        <v>-1</v>
      </c>
      <c r="R30" s="40">
        <v>0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39">
        <v>28</v>
      </c>
      <c r="AD30" s="41" t="s">
        <v>139</v>
      </c>
      <c r="AE30" s="39">
        <v>1</v>
      </c>
      <c r="AF30" s="39">
        <v>1</v>
      </c>
      <c r="AG30" s="39">
        <v>-3</v>
      </c>
      <c r="AH30" s="40">
        <v>1</v>
      </c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39">
        <v>28</v>
      </c>
      <c r="AT30" s="41" t="s">
        <v>129</v>
      </c>
      <c r="AU30" s="39">
        <v>1</v>
      </c>
      <c r="AV30" s="39">
        <v>2</v>
      </c>
      <c r="AW30" s="39">
        <v>4</v>
      </c>
      <c r="AX30" s="40">
        <v>1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39">
        <v>28</v>
      </c>
      <c r="BJ30" s="41" t="s">
        <v>134</v>
      </c>
      <c r="BK30" s="39">
        <v>2</v>
      </c>
      <c r="BL30" s="39">
        <v>2</v>
      </c>
      <c r="BM30" s="39">
        <v>1</v>
      </c>
      <c r="BN30" s="40">
        <v>2</v>
      </c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39">
        <v>28</v>
      </c>
      <c r="BZ30" s="41" t="s">
        <v>129</v>
      </c>
      <c r="CA30" s="39">
        <v>2</v>
      </c>
      <c r="CB30" s="39">
        <v>3</v>
      </c>
      <c r="CC30" s="39">
        <v>7</v>
      </c>
      <c r="CD30" s="40">
        <v>2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</row>
    <row r="31" spans="1:96" ht="18" customHeight="1">
      <c r="A31" s="36">
        <v>29</v>
      </c>
      <c r="B31" s="41" t="s">
        <v>146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9">
        <v>29</v>
      </c>
      <c r="N31" s="41" t="s">
        <v>144</v>
      </c>
      <c r="O31" s="39">
        <v>0</v>
      </c>
      <c r="P31" s="39">
        <v>1</v>
      </c>
      <c r="Q31" s="39">
        <v>-1</v>
      </c>
      <c r="R31" s="40">
        <v>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39">
        <v>29</v>
      </c>
      <c r="AD31" s="37" t="s">
        <v>164</v>
      </c>
      <c r="AE31" s="39">
        <v>1</v>
      </c>
      <c r="AF31" s="39">
        <v>1</v>
      </c>
      <c r="AG31" s="39">
        <v>-3</v>
      </c>
      <c r="AH31" s="40">
        <v>1</v>
      </c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39">
        <v>29</v>
      </c>
      <c r="AT31" s="41" t="s">
        <v>144</v>
      </c>
      <c r="AU31" s="39">
        <v>1</v>
      </c>
      <c r="AV31" s="39">
        <v>2</v>
      </c>
      <c r="AW31" s="39">
        <v>3</v>
      </c>
      <c r="AX31" s="40">
        <v>1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39">
        <v>29</v>
      </c>
      <c r="BJ31" s="41" t="s">
        <v>59</v>
      </c>
      <c r="BK31" s="39">
        <v>2</v>
      </c>
      <c r="BL31" s="39">
        <v>2</v>
      </c>
      <c r="BM31" s="39">
        <v>0</v>
      </c>
      <c r="BN31" s="40">
        <v>2</v>
      </c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39">
        <v>29</v>
      </c>
      <c r="BZ31" s="41" t="s">
        <v>159</v>
      </c>
      <c r="CA31" s="39">
        <v>2</v>
      </c>
      <c r="CB31" s="39">
        <v>3</v>
      </c>
      <c r="CC31" s="39">
        <v>5</v>
      </c>
      <c r="CD31" s="40">
        <v>2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</row>
    <row r="32" spans="1:96" ht="18" customHeight="1">
      <c r="A32" s="36">
        <v>30</v>
      </c>
      <c r="B32" s="41" t="s">
        <v>124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9">
        <v>30</v>
      </c>
      <c r="N32" s="41" t="s">
        <v>125</v>
      </c>
      <c r="O32" s="39">
        <v>0</v>
      </c>
      <c r="P32" s="39">
        <v>1</v>
      </c>
      <c r="Q32" s="39">
        <v>-1</v>
      </c>
      <c r="R32" s="40"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39">
        <v>30</v>
      </c>
      <c r="AD32" s="41" t="s">
        <v>125</v>
      </c>
      <c r="AE32" s="39">
        <v>1</v>
      </c>
      <c r="AF32" s="39">
        <v>1</v>
      </c>
      <c r="AG32" s="39">
        <v>-3</v>
      </c>
      <c r="AH32" s="40">
        <v>1</v>
      </c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39">
        <v>30</v>
      </c>
      <c r="AT32" s="41" t="s">
        <v>128</v>
      </c>
      <c r="AU32" s="39">
        <v>1</v>
      </c>
      <c r="AV32" s="39">
        <v>2</v>
      </c>
      <c r="AW32" s="39">
        <v>2</v>
      </c>
      <c r="AX32" s="40">
        <v>1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39">
        <v>30</v>
      </c>
      <c r="BJ32" s="41" t="s">
        <v>138</v>
      </c>
      <c r="BK32" s="39">
        <v>2</v>
      </c>
      <c r="BL32" s="39">
        <v>2</v>
      </c>
      <c r="BM32" s="39">
        <v>-1</v>
      </c>
      <c r="BN32" s="40">
        <v>2</v>
      </c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39">
        <v>30</v>
      </c>
      <c r="BZ32" s="37" t="s">
        <v>215</v>
      </c>
      <c r="CA32" s="39">
        <v>2</v>
      </c>
      <c r="CB32" s="39">
        <v>3</v>
      </c>
      <c r="CC32" s="39">
        <v>2</v>
      </c>
      <c r="CD32" s="40">
        <v>2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</row>
    <row r="33" spans="1:96" ht="18" customHeight="1">
      <c r="A33" s="36">
        <v>31</v>
      </c>
      <c r="B33" s="41" t="s">
        <v>136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9">
        <v>31</v>
      </c>
      <c r="N33" s="41" t="s">
        <v>127</v>
      </c>
      <c r="O33" s="39">
        <v>0</v>
      </c>
      <c r="P33" s="39">
        <v>1</v>
      </c>
      <c r="Q33" s="39">
        <v>-1</v>
      </c>
      <c r="R33" s="40">
        <v>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39">
        <v>31</v>
      </c>
      <c r="AD33" s="41" t="s">
        <v>208</v>
      </c>
      <c r="AE33" s="39">
        <v>1</v>
      </c>
      <c r="AF33" s="39">
        <v>1</v>
      </c>
      <c r="AG33" s="39">
        <v>-3</v>
      </c>
      <c r="AH33" s="40">
        <v>1</v>
      </c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39">
        <v>31</v>
      </c>
      <c r="AT33" s="41" t="s">
        <v>159</v>
      </c>
      <c r="AU33" s="39">
        <v>1</v>
      </c>
      <c r="AV33" s="39">
        <v>2</v>
      </c>
      <c r="AW33" s="39">
        <v>1</v>
      </c>
      <c r="AX33" s="40">
        <v>1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39">
        <v>31</v>
      </c>
      <c r="BJ33" s="41" t="s">
        <v>143</v>
      </c>
      <c r="BK33" s="39">
        <v>2</v>
      </c>
      <c r="BL33" s="39">
        <v>2</v>
      </c>
      <c r="BM33" s="39">
        <v>-2</v>
      </c>
      <c r="BN33" s="40">
        <v>2</v>
      </c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39">
        <v>31</v>
      </c>
      <c r="BZ33" s="41" t="s">
        <v>134</v>
      </c>
      <c r="CA33" s="39">
        <v>2</v>
      </c>
      <c r="CB33" s="39">
        <v>3</v>
      </c>
      <c r="CC33" s="39">
        <v>-2</v>
      </c>
      <c r="CD33" s="40">
        <v>2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</row>
    <row r="34" spans="1:96" ht="18" customHeight="1">
      <c r="A34" s="36">
        <v>32</v>
      </c>
      <c r="B34" s="41" t="s">
        <v>140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9">
        <v>32</v>
      </c>
      <c r="N34" s="41" t="s">
        <v>208</v>
      </c>
      <c r="O34" s="39">
        <v>0</v>
      </c>
      <c r="P34" s="39">
        <v>1</v>
      </c>
      <c r="Q34" s="39">
        <v>-2</v>
      </c>
      <c r="R34" s="40">
        <v>0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39">
        <v>32</v>
      </c>
      <c r="AD34" s="41" t="s">
        <v>140</v>
      </c>
      <c r="AE34" s="39">
        <v>1</v>
      </c>
      <c r="AF34" s="39">
        <v>1</v>
      </c>
      <c r="AG34" s="39">
        <v>-3</v>
      </c>
      <c r="AH34" s="40">
        <v>1</v>
      </c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39">
        <v>32</v>
      </c>
      <c r="AT34" s="41" t="s">
        <v>163</v>
      </c>
      <c r="AU34" s="39">
        <v>1</v>
      </c>
      <c r="AV34" s="39">
        <v>2</v>
      </c>
      <c r="AW34" s="39">
        <v>-1</v>
      </c>
      <c r="AX34" s="40">
        <v>1</v>
      </c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39">
        <v>32</v>
      </c>
      <c r="BJ34" s="41" t="s">
        <v>140</v>
      </c>
      <c r="BK34" s="39">
        <v>2</v>
      </c>
      <c r="BL34" s="39">
        <v>2</v>
      </c>
      <c r="BM34" s="39">
        <v>-2</v>
      </c>
      <c r="BN34" s="40">
        <v>2</v>
      </c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39">
        <v>32</v>
      </c>
      <c r="BZ34" s="41" t="s">
        <v>151</v>
      </c>
      <c r="CA34" s="39">
        <v>2</v>
      </c>
      <c r="CB34" s="39">
        <v>3</v>
      </c>
      <c r="CC34" s="39">
        <v>-4</v>
      </c>
      <c r="CD34" s="40">
        <v>2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</row>
    <row r="35" spans="1:96" ht="18" customHeight="1">
      <c r="A35" s="36">
        <v>33</v>
      </c>
      <c r="B35" s="37" t="s">
        <v>216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39">
        <v>33</v>
      </c>
      <c r="N35" s="41" t="s">
        <v>163</v>
      </c>
      <c r="O35" s="39">
        <v>0</v>
      </c>
      <c r="P35" s="39">
        <v>1</v>
      </c>
      <c r="Q35" s="39">
        <v>-3</v>
      </c>
      <c r="R35" s="40">
        <v>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39">
        <v>33</v>
      </c>
      <c r="AD35" s="41" t="s">
        <v>123</v>
      </c>
      <c r="AE35" s="39">
        <v>1</v>
      </c>
      <c r="AF35" s="39">
        <v>1</v>
      </c>
      <c r="AG35" s="39">
        <v>-3</v>
      </c>
      <c r="AH35" s="40">
        <v>1</v>
      </c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39">
        <v>33</v>
      </c>
      <c r="AT35" s="41" t="s">
        <v>155</v>
      </c>
      <c r="AU35" s="39">
        <v>1</v>
      </c>
      <c r="AV35" s="39">
        <v>2</v>
      </c>
      <c r="AW35" s="39">
        <v>-2</v>
      </c>
      <c r="AX35" s="40">
        <v>1</v>
      </c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39">
        <v>33</v>
      </c>
      <c r="BJ35" s="41" t="s">
        <v>126</v>
      </c>
      <c r="BK35" s="39">
        <v>2</v>
      </c>
      <c r="BL35" s="39">
        <v>2</v>
      </c>
      <c r="BM35" s="39">
        <v>-5</v>
      </c>
      <c r="BN35" s="40">
        <v>2</v>
      </c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39">
        <v>33</v>
      </c>
      <c r="BZ35" s="41" t="s">
        <v>59</v>
      </c>
      <c r="CA35" s="39">
        <v>2</v>
      </c>
      <c r="CB35" s="39">
        <v>3</v>
      </c>
      <c r="CC35" s="39">
        <v>-6</v>
      </c>
      <c r="CD35" s="40">
        <v>2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</row>
    <row r="36" spans="1:96" ht="18" customHeight="1">
      <c r="A36" s="36">
        <v>34</v>
      </c>
      <c r="B36" s="41" t="s">
        <v>153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39">
        <v>34</v>
      </c>
      <c r="N36" s="41" t="s">
        <v>156</v>
      </c>
      <c r="O36" s="39">
        <v>0</v>
      </c>
      <c r="P36" s="39">
        <v>1</v>
      </c>
      <c r="Q36" s="39">
        <v>-3</v>
      </c>
      <c r="R36" s="40">
        <v>0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39">
        <v>34</v>
      </c>
      <c r="AD36" s="41" t="s">
        <v>59</v>
      </c>
      <c r="AE36" s="39">
        <v>1</v>
      </c>
      <c r="AF36" s="39">
        <v>1</v>
      </c>
      <c r="AG36" s="39">
        <v>-4</v>
      </c>
      <c r="AH36" s="40">
        <v>1</v>
      </c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39">
        <v>34</v>
      </c>
      <c r="AT36" s="41" t="s">
        <v>70</v>
      </c>
      <c r="AU36" s="39">
        <v>1</v>
      </c>
      <c r="AV36" s="39">
        <v>2</v>
      </c>
      <c r="AW36" s="39">
        <v>-2</v>
      </c>
      <c r="AX36" s="40">
        <v>1</v>
      </c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39">
        <v>34</v>
      </c>
      <c r="BJ36" s="41" t="s">
        <v>47</v>
      </c>
      <c r="BK36" s="39">
        <v>2</v>
      </c>
      <c r="BL36" s="39">
        <v>2</v>
      </c>
      <c r="BM36" s="39">
        <v>-5</v>
      </c>
      <c r="BN36" s="40">
        <v>2</v>
      </c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39">
        <v>34</v>
      </c>
      <c r="BZ36" s="41" t="s">
        <v>143</v>
      </c>
      <c r="CA36" s="39">
        <v>2</v>
      </c>
      <c r="CB36" s="39">
        <v>3</v>
      </c>
      <c r="CC36" s="39">
        <v>-7</v>
      </c>
      <c r="CD36" s="40">
        <v>2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</row>
    <row r="37" spans="1:96" ht="18" customHeight="1">
      <c r="A37" s="36">
        <v>35</v>
      </c>
      <c r="B37" s="41" t="s">
        <v>126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9">
        <v>35</v>
      </c>
      <c r="N37" s="41" t="s">
        <v>150</v>
      </c>
      <c r="O37" s="39">
        <v>0</v>
      </c>
      <c r="P37" s="39">
        <v>1</v>
      </c>
      <c r="Q37" s="39">
        <v>-3</v>
      </c>
      <c r="R37" s="40">
        <v>0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39">
        <v>35</v>
      </c>
      <c r="AD37" s="41" t="s">
        <v>148</v>
      </c>
      <c r="AE37" s="39">
        <v>1</v>
      </c>
      <c r="AF37" s="39">
        <v>1</v>
      </c>
      <c r="AG37" s="39">
        <v>-5</v>
      </c>
      <c r="AH37" s="40">
        <v>1</v>
      </c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39">
        <v>35</v>
      </c>
      <c r="AT37" s="37" t="s">
        <v>215</v>
      </c>
      <c r="AU37" s="39">
        <v>1</v>
      </c>
      <c r="AV37" s="39">
        <v>2</v>
      </c>
      <c r="AW37" s="39">
        <v>-5</v>
      </c>
      <c r="AX37" s="40">
        <v>1</v>
      </c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39">
        <v>35</v>
      </c>
      <c r="BJ37" s="41" t="s">
        <v>208</v>
      </c>
      <c r="BK37" s="39">
        <v>2</v>
      </c>
      <c r="BL37" s="39">
        <v>2</v>
      </c>
      <c r="BM37" s="39">
        <v>-6</v>
      </c>
      <c r="BN37" s="40">
        <v>2</v>
      </c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39">
        <v>35</v>
      </c>
      <c r="BZ37" s="41" t="s">
        <v>70</v>
      </c>
      <c r="CA37" s="39">
        <v>2</v>
      </c>
      <c r="CB37" s="39">
        <v>3</v>
      </c>
      <c r="CC37" s="39">
        <v>-7</v>
      </c>
      <c r="CD37" s="40">
        <v>2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</row>
    <row r="38" spans="1:96" ht="18" customHeight="1">
      <c r="A38" s="36">
        <v>36</v>
      </c>
      <c r="B38" s="37" t="s">
        <v>213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9">
        <v>36</v>
      </c>
      <c r="N38" s="41" t="s">
        <v>124</v>
      </c>
      <c r="O38" s="39">
        <v>0</v>
      </c>
      <c r="P38" s="39">
        <v>1</v>
      </c>
      <c r="Q38" s="39">
        <v>-3</v>
      </c>
      <c r="R38" s="40">
        <v>0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39">
        <v>36</v>
      </c>
      <c r="AD38" s="41" t="s">
        <v>141</v>
      </c>
      <c r="AE38" s="39">
        <v>1</v>
      </c>
      <c r="AF38" s="39">
        <v>1</v>
      </c>
      <c r="AG38" s="39">
        <v>-6</v>
      </c>
      <c r="AH38" s="40">
        <v>1</v>
      </c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39">
        <v>36</v>
      </c>
      <c r="AT38" s="37" t="s">
        <v>213</v>
      </c>
      <c r="AU38" s="39">
        <v>1</v>
      </c>
      <c r="AV38" s="39">
        <v>2</v>
      </c>
      <c r="AW38" s="39">
        <v>-5</v>
      </c>
      <c r="AX38" s="40">
        <v>1</v>
      </c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39">
        <v>36</v>
      </c>
      <c r="BJ38" s="41" t="s">
        <v>125</v>
      </c>
      <c r="BK38" s="39">
        <v>2</v>
      </c>
      <c r="BL38" s="39">
        <v>2</v>
      </c>
      <c r="BM38" s="39">
        <v>-10</v>
      </c>
      <c r="BN38" s="40">
        <v>2</v>
      </c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39">
        <v>36</v>
      </c>
      <c r="BZ38" s="37" t="s">
        <v>164</v>
      </c>
      <c r="CA38" s="39">
        <v>2</v>
      </c>
      <c r="CB38" s="39">
        <v>3</v>
      </c>
      <c r="CC38" s="39">
        <v>-8</v>
      </c>
      <c r="CD38" s="40">
        <v>2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</row>
    <row r="39" spans="1:96" ht="18" customHeight="1">
      <c r="A39" s="36">
        <v>37</v>
      </c>
      <c r="B39" s="41" t="s">
        <v>132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39">
        <v>37</v>
      </c>
      <c r="N39" s="41" t="s">
        <v>140</v>
      </c>
      <c r="O39" s="39">
        <v>0</v>
      </c>
      <c r="P39" s="39">
        <v>1</v>
      </c>
      <c r="Q39" s="39">
        <v>-4</v>
      </c>
      <c r="R39" s="40">
        <v>0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39">
        <v>37</v>
      </c>
      <c r="AD39" s="41" t="s">
        <v>133</v>
      </c>
      <c r="AE39" s="39">
        <v>1</v>
      </c>
      <c r="AF39" s="39">
        <v>1</v>
      </c>
      <c r="AG39" s="39">
        <v>-6</v>
      </c>
      <c r="AH39" s="40">
        <v>1</v>
      </c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39">
        <v>37</v>
      </c>
      <c r="AT39" s="37" t="s">
        <v>217</v>
      </c>
      <c r="AU39" s="39">
        <v>1</v>
      </c>
      <c r="AV39" s="39">
        <v>2</v>
      </c>
      <c r="AW39" s="39">
        <v>-6</v>
      </c>
      <c r="AX39" s="40">
        <v>1</v>
      </c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39">
        <v>37</v>
      </c>
      <c r="BJ39" s="37" t="s">
        <v>216</v>
      </c>
      <c r="BK39" s="39">
        <v>2</v>
      </c>
      <c r="BL39" s="39">
        <v>2</v>
      </c>
      <c r="BM39" s="39">
        <v>-14</v>
      </c>
      <c r="BN39" s="40">
        <v>2</v>
      </c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39">
        <v>37</v>
      </c>
      <c r="BZ39" s="41" t="s">
        <v>208</v>
      </c>
      <c r="CA39" s="39">
        <v>2</v>
      </c>
      <c r="CB39" s="39">
        <v>3</v>
      </c>
      <c r="CC39" s="39">
        <v>-8</v>
      </c>
      <c r="CD39" s="40">
        <v>2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</row>
    <row r="40" spans="1:96" ht="18" customHeight="1">
      <c r="A40" s="36">
        <v>38</v>
      </c>
      <c r="B40" s="41" t="s">
        <v>133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9">
        <v>38</v>
      </c>
      <c r="N40" s="41" t="s">
        <v>129</v>
      </c>
      <c r="O40" s="39">
        <v>0</v>
      </c>
      <c r="P40" s="39">
        <v>1</v>
      </c>
      <c r="Q40" s="39">
        <v>-4</v>
      </c>
      <c r="R40" s="40">
        <v>0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39">
        <v>38</v>
      </c>
      <c r="AD40" s="37" t="s">
        <v>214</v>
      </c>
      <c r="AE40" s="39">
        <v>1</v>
      </c>
      <c r="AF40" s="39">
        <v>1</v>
      </c>
      <c r="AG40" s="39">
        <v>-7</v>
      </c>
      <c r="AH40" s="40">
        <v>1</v>
      </c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39">
        <v>38</v>
      </c>
      <c r="AT40" s="37" t="s">
        <v>164</v>
      </c>
      <c r="AU40" s="39">
        <v>1</v>
      </c>
      <c r="AV40" s="39">
        <v>2</v>
      </c>
      <c r="AW40" s="39">
        <v>-6</v>
      </c>
      <c r="AX40" s="40">
        <v>1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39">
        <v>38</v>
      </c>
      <c r="BJ40" s="41" t="s">
        <v>129</v>
      </c>
      <c r="BK40" s="39">
        <v>1</v>
      </c>
      <c r="BL40" s="39">
        <v>3</v>
      </c>
      <c r="BM40" s="39">
        <v>-4</v>
      </c>
      <c r="BN40" s="40">
        <v>1</v>
      </c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39">
        <v>38</v>
      </c>
      <c r="BZ40" s="41" t="s">
        <v>163</v>
      </c>
      <c r="CA40" s="39">
        <v>2</v>
      </c>
      <c r="CB40" s="39">
        <v>3</v>
      </c>
      <c r="CC40" s="39">
        <v>-8</v>
      </c>
      <c r="CD40" s="40">
        <v>2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</row>
    <row r="41" spans="1:96" ht="18" customHeight="1">
      <c r="A41" s="36">
        <v>39</v>
      </c>
      <c r="B41" s="41" t="s">
        <v>154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9">
        <v>39</v>
      </c>
      <c r="N41" s="41" t="s">
        <v>159</v>
      </c>
      <c r="O41" s="39">
        <v>0</v>
      </c>
      <c r="P41" s="39">
        <v>1</v>
      </c>
      <c r="Q41" s="39">
        <v>-5</v>
      </c>
      <c r="R41" s="40">
        <v>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39">
        <v>39</v>
      </c>
      <c r="AD41" s="41" t="s">
        <v>134</v>
      </c>
      <c r="AE41" s="39">
        <v>1</v>
      </c>
      <c r="AF41" s="39">
        <v>1</v>
      </c>
      <c r="AG41" s="39">
        <v>-7</v>
      </c>
      <c r="AH41" s="40">
        <v>1</v>
      </c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39">
        <v>39</v>
      </c>
      <c r="AT41" s="41" t="s">
        <v>151</v>
      </c>
      <c r="AU41" s="39">
        <v>1</v>
      </c>
      <c r="AV41" s="39">
        <v>2</v>
      </c>
      <c r="AW41" s="39">
        <v>-7</v>
      </c>
      <c r="AX41" s="40">
        <v>1</v>
      </c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39">
        <v>39</v>
      </c>
      <c r="BJ41" s="41" t="s">
        <v>128</v>
      </c>
      <c r="BK41" s="39">
        <v>1</v>
      </c>
      <c r="BL41" s="39">
        <v>3</v>
      </c>
      <c r="BM41" s="39">
        <v>-10</v>
      </c>
      <c r="BN41" s="40">
        <v>1</v>
      </c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39">
        <v>39</v>
      </c>
      <c r="BZ41" s="41" t="s">
        <v>141</v>
      </c>
      <c r="CA41" s="39">
        <v>2</v>
      </c>
      <c r="CB41" s="39">
        <v>3</v>
      </c>
      <c r="CC41" s="39">
        <v>-11</v>
      </c>
      <c r="CD41" s="40">
        <v>2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</row>
    <row r="42" spans="1:96" ht="18" customHeight="1">
      <c r="A42" s="36">
        <v>40</v>
      </c>
      <c r="B42" s="41" t="s">
        <v>123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>
        <v>40</v>
      </c>
      <c r="N42" s="41" t="s">
        <v>143</v>
      </c>
      <c r="O42" s="39">
        <v>0</v>
      </c>
      <c r="P42" s="39">
        <v>1</v>
      </c>
      <c r="Q42" s="39">
        <v>-5</v>
      </c>
      <c r="R42" s="40">
        <v>0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39">
        <v>40</v>
      </c>
      <c r="AD42" s="41" t="s">
        <v>135</v>
      </c>
      <c r="AE42" s="39">
        <v>1</v>
      </c>
      <c r="AF42" s="39">
        <v>1</v>
      </c>
      <c r="AG42" s="39">
        <v>-7</v>
      </c>
      <c r="AH42" s="40">
        <v>1</v>
      </c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39">
        <v>40</v>
      </c>
      <c r="AT42" s="41" t="s">
        <v>46</v>
      </c>
      <c r="AU42" s="39">
        <v>1</v>
      </c>
      <c r="AV42" s="39">
        <v>2</v>
      </c>
      <c r="AW42" s="39">
        <v>-7</v>
      </c>
      <c r="AX42" s="40">
        <v>1</v>
      </c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39">
        <v>40</v>
      </c>
      <c r="BJ42" s="41" t="s">
        <v>163</v>
      </c>
      <c r="BK42" s="39">
        <v>1</v>
      </c>
      <c r="BL42" s="39">
        <v>3</v>
      </c>
      <c r="BM42" s="39">
        <v>-12</v>
      </c>
      <c r="BN42" s="40">
        <v>1</v>
      </c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39">
        <v>40</v>
      </c>
      <c r="BZ42" s="41" t="s">
        <v>126</v>
      </c>
      <c r="CA42" s="39">
        <v>2</v>
      </c>
      <c r="CB42" s="39">
        <v>3</v>
      </c>
      <c r="CC42" s="39">
        <v>-15</v>
      </c>
      <c r="CD42" s="40">
        <v>2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</row>
    <row r="43" spans="1:96" ht="18" customHeight="1">
      <c r="A43" s="36">
        <v>41</v>
      </c>
      <c r="B43" s="41" t="s">
        <v>125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39">
        <v>41</v>
      </c>
      <c r="N43" s="37" t="s">
        <v>213</v>
      </c>
      <c r="O43" s="39">
        <v>0</v>
      </c>
      <c r="P43" s="39">
        <v>1</v>
      </c>
      <c r="Q43" s="39">
        <v>-6</v>
      </c>
      <c r="R43" s="40">
        <v>0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39">
        <v>41</v>
      </c>
      <c r="AD43" s="37" t="s">
        <v>216</v>
      </c>
      <c r="AE43" s="39">
        <v>1</v>
      </c>
      <c r="AF43" s="39">
        <v>1</v>
      </c>
      <c r="AG43" s="39">
        <v>-8</v>
      </c>
      <c r="AH43" s="40">
        <v>1</v>
      </c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39">
        <v>41</v>
      </c>
      <c r="AT43" s="41" t="s">
        <v>139</v>
      </c>
      <c r="AU43" s="39">
        <v>1</v>
      </c>
      <c r="AV43" s="39">
        <v>2</v>
      </c>
      <c r="AW43" s="39">
        <v>-9</v>
      </c>
      <c r="AX43" s="40">
        <v>1</v>
      </c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39">
        <v>41</v>
      </c>
      <c r="BJ43" s="41" t="s">
        <v>70</v>
      </c>
      <c r="BK43" s="39">
        <v>1</v>
      </c>
      <c r="BL43" s="39">
        <v>3</v>
      </c>
      <c r="BM43" s="39">
        <v>-13</v>
      </c>
      <c r="BN43" s="40">
        <v>1</v>
      </c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39">
        <v>41</v>
      </c>
      <c r="BZ43" s="37" t="s">
        <v>213</v>
      </c>
      <c r="CA43" s="39">
        <v>2</v>
      </c>
      <c r="CB43" s="39">
        <v>3</v>
      </c>
      <c r="CC43" s="39">
        <v>-15</v>
      </c>
      <c r="CD43" s="40">
        <v>2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</row>
    <row r="44" spans="1:96" ht="18" customHeight="1">
      <c r="A44" s="36">
        <v>42</v>
      </c>
      <c r="B44" s="41" t="s">
        <v>134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>
        <v>42</v>
      </c>
      <c r="N44" s="41" t="s">
        <v>46</v>
      </c>
      <c r="O44" s="39">
        <v>0</v>
      </c>
      <c r="P44" s="39">
        <v>1</v>
      </c>
      <c r="Q44" s="39">
        <v>-7</v>
      </c>
      <c r="R44" s="40">
        <v>0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39">
        <v>42</v>
      </c>
      <c r="AD44" s="41" t="s">
        <v>144</v>
      </c>
      <c r="AE44" s="39">
        <v>0</v>
      </c>
      <c r="AF44" s="39">
        <v>2</v>
      </c>
      <c r="AG44" s="39">
        <v>-5</v>
      </c>
      <c r="AH44" s="40">
        <v>0</v>
      </c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39">
        <v>42</v>
      </c>
      <c r="AT44" s="41" t="s">
        <v>140</v>
      </c>
      <c r="AU44" s="39">
        <v>1</v>
      </c>
      <c r="AV44" s="39">
        <v>2</v>
      </c>
      <c r="AW44" s="39">
        <v>-9</v>
      </c>
      <c r="AX44" s="40">
        <v>1</v>
      </c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39">
        <v>42</v>
      </c>
      <c r="BJ44" s="41" t="s">
        <v>139</v>
      </c>
      <c r="BK44" s="39">
        <v>1</v>
      </c>
      <c r="BL44" s="39">
        <v>3</v>
      </c>
      <c r="BM44" s="39">
        <v>-16</v>
      </c>
      <c r="BN44" s="40">
        <v>1</v>
      </c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39">
        <v>42</v>
      </c>
      <c r="BZ44" s="37" t="s">
        <v>214</v>
      </c>
      <c r="CA44" s="39">
        <v>2</v>
      </c>
      <c r="CB44" s="39">
        <v>3</v>
      </c>
      <c r="CC44" s="39">
        <v>-19</v>
      </c>
      <c r="CD44" s="40">
        <v>2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</row>
    <row r="45" spans="1:96" ht="18" customHeight="1">
      <c r="A45" s="36">
        <v>43</v>
      </c>
      <c r="B45" s="41" t="s">
        <v>141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9">
        <v>43</v>
      </c>
      <c r="N45" s="41" t="s">
        <v>133</v>
      </c>
      <c r="O45" s="39">
        <v>0</v>
      </c>
      <c r="P45" s="39">
        <v>1</v>
      </c>
      <c r="Q45" s="39">
        <v>-7</v>
      </c>
      <c r="R45" s="40">
        <v>0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39">
        <v>43</v>
      </c>
      <c r="AD45" s="41" t="s">
        <v>129</v>
      </c>
      <c r="AE45" s="39">
        <v>0</v>
      </c>
      <c r="AF45" s="39">
        <v>2</v>
      </c>
      <c r="AG45" s="39">
        <v>-5</v>
      </c>
      <c r="AH45" s="40">
        <v>0</v>
      </c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39">
        <v>43</v>
      </c>
      <c r="AT45" s="37" t="s">
        <v>214</v>
      </c>
      <c r="AU45" s="39">
        <v>1</v>
      </c>
      <c r="AV45" s="39">
        <v>2</v>
      </c>
      <c r="AW45" s="39">
        <v>-10</v>
      </c>
      <c r="AX45" s="40">
        <v>1</v>
      </c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39">
        <v>43</v>
      </c>
      <c r="BJ45" s="37" t="s">
        <v>217</v>
      </c>
      <c r="BK45" s="39">
        <v>1</v>
      </c>
      <c r="BL45" s="39">
        <v>3</v>
      </c>
      <c r="BM45" s="39">
        <v>-17</v>
      </c>
      <c r="BN45" s="40">
        <v>1</v>
      </c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39">
        <v>43</v>
      </c>
      <c r="BZ45" s="37" t="s">
        <v>216</v>
      </c>
      <c r="CA45" s="39">
        <v>2</v>
      </c>
      <c r="CB45" s="39">
        <v>3</v>
      </c>
      <c r="CC45" s="39">
        <v>-25</v>
      </c>
      <c r="CD45" s="40">
        <v>2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</row>
    <row r="46" spans="1:96" ht="18" customHeight="1">
      <c r="A46" s="36">
        <v>44</v>
      </c>
      <c r="B46" s="41" t="s">
        <v>129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9">
        <v>44</v>
      </c>
      <c r="N46" s="41" t="s">
        <v>70</v>
      </c>
      <c r="O46" s="39">
        <v>0</v>
      </c>
      <c r="P46" s="39">
        <v>1</v>
      </c>
      <c r="Q46" s="39">
        <v>-7</v>
      </c>
      <c r="R46" s="40">
        <v>0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39">
        <v>44</v>
      </c>
      <c r="AD46" s="41" t="s">
        <v>127</v>
      </c>
      <c r="AE46" s="39">
        <v>0</v>
      </c>
      <c r="AF46" s="39">
        <v>2</v>
      </c>
      <c r="AG46" s="39">
        <v>-6</v>
      </c>
      <c r="AH46" s="40">
        <v>0</v>
      </c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39">
        <v>44</v>
      </c>
      <c r="AT46" s="41" t="s">
        <v>59</v>
      </c>
      <c r="AU46" s="39">
        <v>1</v>
      </c>
      <c r="AV46" s="39">
        <v>2</v>
      </c>
      <c r="AW46" s="39">
        <v>-11</v>
      </c>
      <c r="AX46" s="40">
        <v>1</v>
      </c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39">
        <v>44</v>
      </c>
      <c r="BJ46" s="37" t="s">
        <v>213</v>
      </c>
      <c r="BK46" s="39">
        <v>1</v>
      </c>
      <c r="BL46" s="39">
        <v>3</v>
      </c>
      <c r="BM46" s="39">
        <v>-18</v>
      </c>
      <c r="BN46" s="40">
        <v>1</v>
      </c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39">
        <v>44</v>
      </c>
      <c r="BZ46" s="41" t="s">
        <v>128</v>
      </c>
      <c r="CA46" s="39">
        <v>1</v>
      </c>
      <c r="CB46" s="39">
        <v>4</v>
      </c>
      <c r="CC46" s="39">
        <v>-14</v>
      </c>
      <c r="CD46" s="40">
        <v>1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</row>
    <row r="47" spans="1:96" ht="18" customHeight="1">
      <c r="A47" s="36">
        <v>45</v>
      </c>
      <c r="B47" s="41" t="s">
        <v>70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39">
        <v>45</v>
      </c>
      <c r="N47" s="41" t="s">
        <v>155</v>
      </c>
      <c r="O47" s="39">
        <v>0</v>
      </c>
      <c r="P47" s="39">
        <v>1</v>
      </c>
      <c r="Q47" s="39">
        <v>-8</v>
      </c>
      <c r="R47" s="40">
        <v>0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39">
        <v>45</v>
      </c>
      <c r="AD47" s="41" t="s">
        <v>124</v>
      </c>
      <c r="AE47" s="39">
        <v>0</v>
      </c>
      <c r="AF47" s="39">
        <v>2</v>
      </c>
      <c r="AG47" s="39">
        <v>-6</v>
      </c>
      <c r="AH47" s="40">
        <v>0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39">
        <v>45</v>
      </c>
      <c r="AT47" s="41" t="s">
        <v>134</v>
      </c>
      <c r="AU47" s="39">
        <v>1</v>
      </c>
      <c r="AV47" s="39">
        <v>2</v>
      </c>
      <c r="AW47" s="39">
        <v>-12</v>
      </c>
      <c r="AX47" s="40">
        <v>1</v>
      </c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39">
        <v>45</v>
      </c>
      <c r="BJ47" s="41" t="s">
        <v>46</v>
      </c>
      <c r="BK47" s="39">
        <v>1</v>
      </c>
      <c r="BL47" s="39">
        <v>3</v>
      </c>
      <c r="BM47" s="39">
        <v>-18</v>
      </c>
      <c r="BN47" s="40">
        <v>1</v>
      </c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39">
        <v>45</v>
      </c>
      <c r="BZ47" s="37" t="s">
        <v>217</v>
      </c>
      <c r="CA47" s="39">
        <v>1</v>
      </c>
      <c r="CB47" s="39">
        <v>4</v>
      </c>
      <c r="CC47" s="39">
        <v>-20</v>
      </c>
      <c r="CD47" s="40">
        <v>1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</row>
    <row r="48" spans="1:96" ht="18" customHeight="1">
      <c r="A48" s="36">
        <v>46</v>
      </c>
      <c r="B48" s="41" t="s">
        <v>128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39">
        <v>46</v>
      </c>
      <c r="N48" s="41" t="s">
        <v>142</v>
      </c>
      <c r="O48" s="39">
        <v>0</v>
      </c>
      <c r="P48" s="39">
        <v>1</v>
      </c>
      <c r="Q48" s="39">
        <v>-8</v>
      </c>
      <c r="R48" s="40">
        <v>0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39">
        <v>46</v>
      </c>
      <c r="AD48" s="41" t="s">
        <v>70</v>
      </c>
      <c r="AE48" s="39">
        <v>0</v>
      </c>
      <c r="AF48" s="39">
        <v>2</v>
      </c>
      <c r="AG48" s="39">
        <v>-8</v>
      </c>
      <c r="AH48" s="40">
        <v>0</v>
      </c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39">
        <v>46</v>
      </c>
      <c r="AT48" s="41" t="s">
        <v>131</v>
      </c>
      <c r="AU48" s="39">
        <v>1</v>
      </c>
      <c r="AV48" s="39">
        <v>2</v>
      </c>
      <c r="AW48" s="39">
        <v>-12</v>
      </c>
      <c r="AX48" s="40">
        <v>1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39">
        <v>46</v>
      </c>
      <c r="BJ48" s="41" t="s">
        <v>141</v>
      </c>
      <c r="BK48" s="39">
        <v>1</v>
      </c>
      <c r="BL48" s="39">
        <v>3</v>
      </c>
      <c r="BM48" s="39">
        <v>-20</v>
      </c>
      <c r="BN48" s="40">
        <v>1</v>
      </c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39">
        <v>46</v>
      </c>
      <c r="BZ48" s="41" t="s">
        <v>139</v>
      </c>
      <c r="CA48" s="39">
        <v>1</v>
      </c>
      <c r="CB48" s="39">
        <v>4</v>
      </c>
      <c r="CC48" s="39">
        <v>-22</v>
      </c>
      <c r="CD48" s="40">
        <v>1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</row>
    <row r="49" spans="1:96" ht="18" customHeight="1">
      <c r="A49" s="36">
        <v>47</v>
      </c>
      <c r="B49" s="41" t="s">
        <v>161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39">
        <v>47</v>
      </c>
      <c r="N49" s="41" t="s">
        <v>158</v>
      </c>
      <c r="O49" s="39">
        <v>0</v>
      </c>
      <c r="P49" s="39">
        <v>1</v>
      </c>
      <c r="Q49" s="39">
        <v>-9</v>
      </c>
      <c r="R49" s="40">
        <v>0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39">
        <v>47</v>
      </c>
      <c r="AD49" s="41" t="s">
        <v>163</v>
      </c>
      <c r="AE49" s="39">
        <v>0</v>
      </c>
      <c r="AF49" s="39">
        <v>2</v>
      </c>
      <c r="AG49" s="39">
        <v>-11</v>
      </c>
      <c r="AH49" s="40">
        <v>0</v>
      </c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39">
        <v>47</v>
      </c>
      <c r="AT49" s="37" t="s">
        <v>216</v>
      </c>
      <c r="AU49" s="39">
        <v>1</v>
      </c>
      <c r="AV49" s="39">
        <v>2</v>
      </c>
      <c r="AW49" s="39">
        <v>-16</v>
      </c>
      <c r="AX49" s="40">
        <v>1</v>
      </c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39">
        <v>47</v>
      </c>
      <c r="BJ49" s="37" t="s">
        <v>214</v>
      </c>
      <c r="BK49" s="39">
        <v>1</v>
      </c>
      <c r="BL49" s="39">
        <v>3</v>
      </c>
      <c r="BM49" s="39">
        <v>-21</v>
      </c>
      <c r="BN49" s="40">
        <v>1</v>
      </c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39">
        <v>47</v>
      </c>
      <c r="BZ49" s="41" t="s">
        <v>46</v>
      </c>
      <c r="CA49" s="39">
        <v>1</v>
      </c>
      <c r="CB49" s="39">
        <v>4</v>
      </c>
      <c r="CC49" s="39">
        <v>-27</v>
      </c>
      <c r="CD49" s="40">
        <v>1</v>
      </c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</row>
    <row r="50" spans="1:96" ht="18" customHeight="1">
      <c r="A50" s="36">
        <v>48</v>
      </c>
      <c r="B50" s="41" t="s">
        <v>158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39">
        <v>48</v>
      </c>
      <c r="N50" s="41" t="s">
        <v>135</v>
      </c>
      <c r="O50" s="39">
        <v>0</v>
      </c>
      <c r="P50" s="39">
        <v>1</v>
      </c>
      <c r="Q50" s="39">
        <v>-9</v>
      </c>
      <c r="R50" s="40">
        <v>0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39">
        <v>48</v>
      </c>
      <c r="AD50" s="41" t="s">
        <v>158</v>
      </c>
      <c r="AE50" s="39">
        <v>0</v>
      </c>
      <c r="AF50" s="39">
        <v>2</v>
      </c>
      <c r="AG50" s="39">
        <v>-11</v>
      </c>
      <c r="AH50" s="40">
        <v>0</v>
      </c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39">
        <v>48</v>
      </c>
      <c r="AT50" s="41" t="s">
        <v>141</v>
      </c>
      <c r="AU50" s="39">
        <v>1</v>
      </c>
      <c r="AV50" s="39">
        <v>2</v>
      </c>
      <c r="AW50" s="39">
        <v>-18</v>
      </c>
      <c r="AX50" s="40">
        <v>1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39">
        <v>48</v>
      </c>
      <c r="BJ50" s="41" t="s">
        <v>131</v>
      </c>
      <c r="BK50" s="39">
        <v>1</v>
      </c>
      <c r="BL50" s="39">
        <v>3</v>
      </c>
      <c r="BM50" s="39">
        <v>-25</v>
      </c>
      <c r="BN50" s="40">
        <v>1</v>
      </c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39">
        <v>48</v>
      </c>
      <c r="BZ50" s="41" t="s">
        <v>131</v>
      </c>
      <c r="CA50" s="39">
        <v>1</v>
      </c>
      <c r="CB50" s="39">
        <v>4</v>
      </c>
      <c r="CC50" s="39">
        <v>-27</v>
      </c>
      <c r="CD50" s="40">
        <v>1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</row>
    <row r="51" spans="1:96" ht="18" customHeight="1">
      <c r="A51" s="36">
        <v>49</v>
      </c>
      <c r="B51" s="41" t="s">
        <v>127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39">
        <v>49</v>
      </c>
      <c r="N51" s="41" t="s">
        <v>130</v>
      </c>
      <c r="O51" s="39">
        <v>0</v>
      </c>
      <c r="P51" s="39">
        <v>1</v>
      </c>
      <c r="Q51" s="39">
        <v>-10</v>
      </c>
      <c r="R51" s="40">
        <v>0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39">
        <v>49</v>
      </c>
      <c r="AD51" s="41" t="s">
        <v>159</v>
      </c>
      <c r="AE51" s="39">
        <v>0</v>
      </c>
      <c r="AF51" s="39">
        <v>2</v>
      </c>
      <c r="AG51" s="39">
        <v>-12</v>
      </c>
      <c r="AH51" s="40">
        <v>0</v>
      </c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39">
        <v>49</v>
      </c>
      <c r="AT51" s="41"/>
      <c r="AU51" s="39"/>
      <c r="AV51" s="39"/>
      <c r="AW51" s="39"/>
      <c r="AX51" s="40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39">
        <v>49</v>
      </c>
      <c r="BJ51" s="37"/>
      <c r="BK51" s="39"/>
      <c r="BL51" s="39"/>
      <c r="BM51" s="39"/>
      <c r="BN51" s="40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39">
        <v>49</v>
      </c>
      <c r="BZ51" s="37"/>
      <c r="CA51" s="39"/>
      <c r="CB51" s="39"/>
      <c r="CC51" s="39"/>
      <c r="CD51" s="40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</row>
    <row r="52" spans="1:96" ht="18" customHeight="1">
      <c r="A52" s="36">
        <v>50</v>
      </c>
      <c r="B52" s="41" t="s">
        <v>139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9">
        <v>50</v>
      </c>
      <c r="N52" s="37" t="s">
        <v>216</v>
      </c>
      <c r="O52" s="39">
        <v>0</v>
      </c>
      <c r="P52" s="39">
        <v>1</v>
      </c>
      <c r="Q52" s="39">
        <v>-10</v>
      </c>
      <c r="R52" s="40">
        <v>0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39">
        <v>50</v>
      </c>
      <c r="AD52" s="41" t="s">
        <v>130</v>
      </c>
      <c r="AE52" s="39">
        <v>0</v>
      </c>
      <c r="AF52" s="39">
        <v>2</v>
      </c>
      <c r="AG52" s="39">
        <v>-12</v>
      </c>
      <c r="AH52" s="40">
        <v>0</v>
      </c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39">
        <v>50</v>
      </c>
      <c r="AT52" s="41"/>
      <c r="AU52" s="39"/>
      <c r="AV52" s="39"/>
      <c r="AW52" s="39"/>
      <c r="AX52" s="40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39">
        <v>50</v>
      </c>
      <c r="BJ52" s="41"/>
      <c r="BK52" s="39"/>
      <c r="BL52" s="39"/>
      <c r="BM52" s="39"/>
      <c r="BN52" s="40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39">
        <v>50</v>
      </c>
      <c r="BZ52" s="37"/>
      <c r="CA52" s="39"/>
      <c r="CB52" s="39"/>
      <c r="CC52" s="39"/>
      <c r="CD52" s="40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</row>
    <row r="53" spans="1:96" ht="18" customHeight="1">
      <c r="A53" s="36">
        <v>51</v>
      </c>
      <c r="B53" s="41" t="s">
        <v>138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9">
        <v>51</v>
      </c>
      <c r="N53" s="41" t="s">
        <v>123</v>
      </c>
      <c r="O53" s="39">
        <v>0</v>
      </c>
      <c r="P53" s="39">
        <v>1</v>
      </c>
      <c r="Q53" s="39">
        <v>-10</v>
      </c>
      <c r="R53" s="40">
        <v>0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39">
        <v>51</v>
      </c>
      <c r="AD53" s="41" t="s">
        <v>46</v>
      </c>
      <c r="AE53" s="39">
        <v>0</v>
      </c>
      <c r="AF53" s="39">
        <v>2</v>
      </c>
      <c r="AG53" s="39">
        <v>-13</v>
      </c>
      <c r="AH53" s="40">
        <v>0</v>
      </c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39">
        <v>51</v>
      </c>
      <c r="AT53" s="41"/>
      <c r="AU53" s="39"/>
      <c r="AV53" s="39"/>
      <c r="AW53" s="39"/>
      <c r="AX53" s="40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39">
        <v>51</v>
      </c>
      <c r="BJ53" s="37"/>
      <c r="BK53" s="39"/>
      <c r="BL53" s="39"/>
      <c r="BM53" s="39"/>
      <c r="BN53" s="40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39">
        <v>51</v>
      </c>
      <c r="BZ53" s="37"/>
      <c r="CA53" s="39"/>
      <c r="CB53" s="39"/>
      <c r="CC53" s="39"/>
      <c r="CD53" s="40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</row>
    <row r="54" spans="1:96" ht="18" customHeight="1">
      <c r="A54" s="36">
        <v>52</v>
      </c>
      <c r="B54" s="41" t="s">
        <v>135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9">
        <v>52</v>
      </c>
      <c r="N54" s="41" t="s">
        <v>131</v>
      </c>
      <c r="O54" s="39">
        <v>0</v>
      </c>
      <c r="P54" s="39">
        <v>1</v>
      </c>
      <c r="Q54" s="39">
        <v>-11</v>
      </c>
      <c r="R54" s="40">
        <v>0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39">
        <v>52</v>
      </c>
      <c r="AD54" s="41" t="s">
        <v>142</v>
      </c>
      <c r="AE54" s="39">
        <v>0</v>
      </c>
      <c r="AF54" s="39">
        <v>2</v>
      </c>
      <c r="AG54" s="39">
        <v>-18</v>
      </c>
      <c r="AH54" s="40">
        <v>0</v>
      </c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39">
        <v>52</v>
      </c>
      <c r="AT54" s="41"/>
      <c r="AU54" s="39"/>
      <c r="AV54" s="39"/>
      <c r="AW54" s="39"/>
      <c r="AX54" s="40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39">
        <v>52</v>
      </c>
      <c r="BJ54" s="37"/>
      <c r="BK54" s="39"/>
      <c r="BL54" s="39"/>
      <c r="BM54" s="39"/>
      <c r="BN54" s="40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39">
        <v>52</v>
      </c>
      <c r="BZ54" s="37"/>
      <c r="CA54" s="39"/>
      <c r="CB54" s="39"/>
      <c r="CC54" s="39"/>
      <c r="CD54" s="40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</row>
    <row r="55" spans="1:96" ht="18" customHeight="1">
      <c r="A55" s="36">
        <v>53</v>
      </c>
      <c r="B55" s="41" t="s">
        <v>137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39">
        <v>53</v>
      </c>
      <c r="N55" s="41" t="s">
        <v>148</v>
      </c>
      <c r="O55" s="39">
        <v>0</v>
      </c>
      <c r="P55" s="39">
        <v>1</v>
      </c>
      <c r="Q55" s="39">
        <v>-11</v>
      </c>
      <c r="R55" s="40">
        <v>0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39">
        <v>53</v>
      </c>
      <c r="AD55" s="41" t="s">
        <v>131</v>
      </c>
      <c r="AE55" s="39">
        <v>0</v>
      </c>
      <c r="AF55" s="39">
        <v>2</v>
      </c>
      <c r="AG55" s="39">
        <v>-18</v>
      </c>
      <c r="AH55" s="40">
        <v>0</v>
      </c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39">
        <v>53</v>
      </c>
      <c r="AT55" s="41"/>
      <c r="AU55" s="39"/>
      <c r="AV55" s="39"/>
      <c r="AW55" s="39"/>
      <c r="AX55" s="40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39">
        <v>53</v>
      </c>
      <c r="BJ55" s="37"/>
      <c r="BK55" s="39"/>
      <c r="BL55" s="39"/>
      <c r="BM55" s="39"/>
      <c r="BN55" s="40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39">
        <v>53</v>
      </c>
      <c r="BZ55" s="37"/>
      <c r="CA55" s="39"/>
      <c r="CB55" s="39"/>
      <c r="CC55" s="39"/>
      <c r="CD55" s="40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</row>
    <row r="56" spans="1:96" ht="18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</row>
  </sheetData>
  <sheetProtection password="CFE5" sheet="1" objects="1" scenarios="1"/>
  <mergeCells count="11">
    <mergeCell ref="CL12:CM12"/>
    <mergeCell ref="CO12:CR12"/>
    <mergeCell ref="CL11:CM11"/>
    <mergeCell ref="CO11:CR11"/>
    <mergeCell ref="CF1:CH1"/>
    <mergeCell ref="A1:B1"/>
    <mergeCell ref="E1:K1"/>
    <mergeCell ref="AK1:AQ1"/>
    <mergeCell ref="BA1:BG1"/>
    <mergeCell ref="BQ1:BW1"/>
    <mergeCell ref="U1:AA1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C61"/>
  <sheetViews>
    <sheetView zoomScale="115" zoomScaleNormal="115" zoomScalePageLayoutView="0" workbookViewId="0" topLeftCell="H1">
      <selection activeCell="U1" sqref="U1:AC4"/>
    </sheetView>
  </sheetViews>
  <sheetFormatPr defaultColWidth="9.140625" defaultRowHeight="15"/>
  <cols>
    <col min="1" max="1" width="3.28125" style="4" customWidth="1"/>
    <col min="2" max="2" width="22.57421875" style="4" customWidth="1"/>
    <col min="3" max="7" width="3.7109375" style="4" customWidth="1"/>
    <col min="8" max="8" width="4.7109375" style="4" customWidth="1"/>
    <col min="9" max="10" width="2.00390625" style="4" customWidth="1"/>
    <col min="11" max="11" width="3.28125" style="4" customWidth="1"/>
    <col min="12" max="12" width="22.57421875" style="4" customWidth="1"/>
    <col min="13" max="17" width="3.7109375" style="4" customWidth="1"/>
    <col min="18" max="18" width="4.7109375" style="4" customWidth="1"/>
    <col min="19" max="19" width="2.00390625" style="4" customWidth="1"/>
    <col min="20" max="20" width="2.140625" style="4" customWidth="1"/>
    <col min="21" max="21" width="3.28125" style="4" customWidth="1"/>
    <col min="22" max="22" width="22.57421875" style="4" customWidth="1"/>
    <col min="23" max="27" width="3.7109375" style="4" customWidth="1"/>
    <col min="28" max="28" width="4.7109375" style="4" customWidth="1"/>
    <col min="29" max="243" width="9.140625" style="4" customWidth="1"/>
    <col min="244" max="244" width="2.7109375" style="4" customWidth="1"/>
    <col min="245" max="245" width="25.421875" style="4" customWidth="1"/>
    <col min="246" max="255" width="3.7109375" style="4" customWidth="1"/>
    <col min="256" max="16384" width="4.7109375" style="4" customWidth="1"/>
  </cols>
  <sheetData>
    <row r="1" spans="1:29" ht="12" customHeight="1">
      <c r="A1" s="146" t="s">
        <v>279</v>
      </c>
      <c r="B1" s="146"/>
      <c r="C1" s="146"/>
      <c r="D1" s="146"/>
      <c r="E1" s="146"/>
      <c r="F1" s="146"/>
      <c r="G1" s="146"/>
      <c r="H1" s="146"/>
      <c r="I1" s="146"/>
      <c r="J1" s="7"/>
      <c r="K1" s="146" t="s">
        <v>279</v>
      </c>
      <c r="L1" s="146"/>
      <c r="M1" s="146"/>
      <c r="N1" s="146"/>
      <c r="O1" s="146"/>
      <c r="P1" s="146"/>
      <c r="Q1" s="146"/>
      <c r="R1" s="146"/>
      <c r="S1" s="146"/>
      <c r="T1" s="7"/>
      <c r="U1" s="146" t="s">
        <v>279</v>
      </c>
      <c r="V1" s="146"/>
      <c r="W1" s="146"/>
      <c r="X1" s="146"/>
      <c r="Y1" s="146"/>
      <c r="Z1" s="146"/>
      <c r="AA1" s="146"/>
      <c r="AB1" s="146"/>
      <c r="AC1" s="146"/>
    </row>
    <row r="2" spans="1:29" ht="36.75" customHeight="1">
      <c r="A2" s="146"/>
      <c r="B2" s="146"/>
      <c r="C2" s="146"/>
      <c r="D2" s="146"/>
      <c r="E2" s="146"/>
      <c r="F2" s="146"/>
      <c r="G2" s="146"/>
      <c r="H2" s="146"/>
      <c r="I2" s="146"/>
      <c r="J2" s="7"/>
      <c r="K2" s="146"/>
      <c r="L2" s="146"/>
      <c r="M2" s="146"/>
      <c r="N2" s="146"/>
      <c r="O2" s="146"/>
      <c r="P2" s="146"/>
      <c r="Q2" s="146"/>
      <c r="R2" s="146"/>
      <c r="S2" s="146"/>
      <c r="T2" s="7"/>
      <c r="U2" s="146"/>
      <c r="V2" s="146"/>
      <c r="W2" s="146"/>
      <c r="X2" s="146"/>
      <c r="Y2" s="146"/>
      <c r="Z2" s="146"/>
      <c r="AA2" s="146"/>
      <c r="AB2" s="146"/>
      <c r="AC2" s="146"/>
    </row>
    <row r="3" spans="1:29" ht="3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7"/>
      <c r="K3" s="146"/>
      <c r="L3" s="146"/>
      <c r="M3" s="146"/>
      <c r="N3" s="146"/>
      <c r="O3" s="146"/>
      <c r="P3" s="146"/>
      <c r="Q3" s="146"/>
      <c r="R3" s="146"/>
      <c r="S3" s="146"/>
      <c r="T3" s="7"/>
      <c r="U3" s="146"/>
      <c r="V3" s="146"/>
      <c r="W3" s="146"/>
      <c r="X3" s="146"/>
      <c r="Y3" s="146"/>
      <c r="Z3" s="146"/>
      <c r="AA3" s="146"/>
      <c r="AB3" s="146"/>
      <c r="AC3" s="146"/>
    </row>
    <row r="4" spans="1:29" ht="15.75" customHeight="1" hidden="1" thickBot="1">
      <c r="A4" s="146"/>
      <c r="B4" s="146"/>
      <c r="C4" s="146"/>
      <c r="D4" s="146"/>
      <c r="E4" s="146"/>
      <c r="F4" s="146"/>
      <c r="G4" s="146"/>
      <c r="H4" s="146"/>
      <c r="I4" s="146"/>
      <c r="J4" s="7"/>
      <c r="K4" s="146"/>
      <c r="L4" s="146"/>
      <c r="M4" s="146"/>
      <c r="N4" s="146"/>
      <c r="O4" s="146"/>
      <c r="P4" s="146"/>
      <c r="Q4" s="146"/>
      <c r="R4" s="146"/>
      <c r="S4" s="146"/>
      <c r="T4" s="7"/>
      <c r="U4" s="146"/>
      <c r="V4" s="146"/>
      <c r="W4" s="146"/>
      <c r="X4" s="146"/>
      <c r="Y4" s="146"/>
      <c r="Z4" s="146"/>
      <c r="AA4" s="146"/>
      <c r="AB4" s="146"/>
      <c r="AC4" s="146"/>
    </row>
    <row r="5" spans="1:29" ht="37.5" customHeight="1" thickBot="1">
      <c r="A5" s="7"/>
      <c r="B5" s="9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1" t="s">
        <v>25</v>
      </c>
      <c r="H5" s="10" t="s">
        <v>225</v>
      </c>
      <c r="I5" s="12"/>
      <c r="J5" s="7"/>
      <c r="K5" s="7"/>
      <c r="L5" s="9" t="s">
        <v>20</v>
      </c>
      <c r="M5" s="10" t="s">
        <v>21</v>
      </c>
      <c r="N5" s="10" t="s">
        <v>22</v>
      </c>
      <c r="O5" s="10" t="s">
        <v>23</v>
      </c>
      <c r="P5" s="10" t="s">
        <v>24</v>
      </c>
      <c r="Q5" s="11" t="s">
        <v>25</v>
      </c>
      <c r="R5" s="10" t="s">
        <v>225</v>
      </c>
      <c r="S5" s="12"/>
      <c r="T5" s="7"/>
      <c r="U5" s="7"/>
      <c r="V5" s="9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1" t="s">
        <v>25</v>
      </c>
      <c r="AB5" s="10" t="s">
        <v>225</v>
      </c>
      <c r="AC5" s="12"/>
    </row>
    <row r="6" spans="1:29" ht="15" customHeight="1">
      <c r="A6" s="36">
        <v>1</v>
      </c>
      <c r="B6" s="2" t="s">
        <v>54</v>
      </c>
      <c r="C6" s="13">
        <v>9</v>
      </c>
      <c r="D6" s="13">
        <v>8</v>
      </c>
      <c r="E6" s="13">
        <v>13</v>
      </c>
      <c r="F6" s="13">
        <v>8</v>
      </c>
      <c r="G6" s="13">
        <v>0</v>
      </c>
      <c r="H6" s="5">
        <f aca="true" t="shared" si="0" ref="H6:H37">SUM(C6:G6)</f>
        <v>38</v>
      </c>
      <c r="I6" s="14"/>
      <c r="J6" s="7"/>
      <c r="K6" s="36">
        <v>1</v>
      </c>
      <c r="L6" s="2" t="s">
        <v>116</v>
      </c>
      <c r="M6" s="13">
        <v>8</v>
      </c>
      <c r="N6" s="13">
        <v>6</v>
      </c>
      <c r="O6" s="13">
        <v>9</v>
      </c>
      <c r="P6" s="13">
        <v>4</v>
      </c>
      <c r="Q6" s="13">
        <v>5</v>
      </c>
      <c r="R6" s="5">
        <f aca="true" t="shared" si="1" ref="R6:R13">SUM(M6:Q6)</f>
        <v>32</v>
      </c>
      <c r="S6" s="14"/>
      <c r="T6" s="7"/>
      <c r="U6" s="36">
        <v>1</v>
      </c>
      <c r="V6" s="2" t="s">
        <v>116</v>
      </c>
      <c r="W6" s="13">
        <v>10</v>
      </c>
      <c r="X6" s="13">
        <v>6</v>
      </c>
      <c r="Y6" s="13">
        <v>4</v>
      </c>
      <c r="Z6" s="13">
        <v>9</v>
      </c>
      <c r="AA6" s="13">
        <v>0</v>
      </c>
      <c r="AB6" s="5">
        <f>SUM(W6:AA6)</f>
        <v>29</v>
      </c>
      <c r="AC6" s="14"/>
    </row>
    <row r="7" spans="1:29" ht="15" customHeight="1">
      <c r="A7" s="36">
        <v>2</v>
      </c>
      <c r="B7" s="2" t="s">
        <v>101</v>
      </c>
      <c r="C7" s="15">
        <v>6</v>
      </c>
      <c r="D7" s="15">
        <v>6</v>
      </c>
      <c r="E7" s="15">
        <v>4</v>
      </c>
      <c r="F7" s="15">
        <v>4</v>
      </c>
      <c r="G7" s="15">
        <v>10</v>
      </c>
      <c r="H7" s="5">
        <f t="shared" si="0"/>
        <v>30</v>
      </c>
      <c r="I7" s="14"/>
      <c r="J7" s="7"/>
      <c r="K7" s="36">
        <v>2</v>
      </c>
      <c r="L7" s="2" t="s">
        <v>36</v>
      </c>
      <c r="M7" s="15">
        <v>11</v>
      </c>
      <c r="N7" s="15">
        <v>6</v>
      </c>
      <c r="O7" s="15">
        <v>6</v>
      </c>
      <c r="P7" s="15">
        <v>1</v>
      </c>
      <c r="Q7" s="15">
        <v>6</v>
      </c>
      <c r="R7" s="5">
        <f t="shared" si="1"/>
        <v>30</v>
      </c>
      <c r="S7" s="14"/>
      <c r="T7" s="7"/>
      <c r="U7" s="36">
        <v>2</v>
      </c>
      <c r="V7" s="2" t="s">
        <v>54</v>
      </c>
      <c r="W7" s="15">
        <v>6</v>
      </c>
      <c r="X7" s="15">
        <v>9</v>
      </c>
      <c r="Y7" s="15">
        <v>5</v>
      </c>
      <c r="Z7" s="15">
        <v>3</v>
      </c>
      <c r="AA7" s="15">
        <v>3</v>
      </c>
      <c r="AB7" s="5">
        <f>SUM(W7:AA7)</f>
        <v>26</v>
      </c>
      <c r="AC7" s="14"/>
    </row>
    <row r="8" spans="1:29" ht="15" customHeight="1">
      <c r="A8" s="36">
        <v>3</v>
      </c>
      <c r="B8" s="2" t="s">
        <v>100</v>
      </c>
      <c r="C8" s="15">
        <v>11</v>
      </c>
      <c r="D8" s="15">
        <v>4</v>
      </c>
      <c r="E8" s="15">
        <v>2</v>
      </c>
      <c r="F8" s="15">
        <v>8</v>
      </c>
      <c r="G8" s="15">
        <v>5</v>
      </c>
      <c r="H8" s="5">
        <f t="shared" si="0"/>
        <v>30</v>
      </c>
      <c r="I8" s="12"/>
      <c r="J8" s="7"/>
      <c r="K8" s="36">
        <v>3</v>
      </c>
      <c r="L8" s="2" t="s">
        <v>101</v>
      </c>
      <c r="M8" s="15">
        <v>8</v>
      </c>
      <c r="N8" s="15">
        <v>6</v>
      </c>
      <c r="O8" s="15">
        <v>1</v>
      </c>
      <c r="P8" s="15">
        <v>3</v>
      </c>
      <c r="Q8" s="15">
        <v>5</v>
      </c>
      <c r="R8" s="5">
        <f t="shared" si="1"/>
        <v>23</v>
      </c>
      <c r="S8" s="12"/>
      <c r="T8" s="7"/>
      <c r="U8" s="36">
        <v>3</v>
      </c>
      <c r="V8" s="2" t="s">
        <v>36</v>
      </c>
      <c r="W8" s="15">
        <v>4</v>
      </c>
      <c r="X8" s="15">
        <v>6</v>
      </c>
      <c r="Y8" s="15">
        <v>7</v>
      </c>
      <c r="Z8" s="15">
        <v>3</v>
      </c>
      <c r="AA8" s="15">
        <v>0</v>
      </c>
      <c r="AB8" s="5">
        <f>SUM(W8:AA8)</f>
        <v>20</v>
      </c>
      <c r="AC8" s="12"/>
    </row>
    <row r="9" spans="1:29" ht="15" customHeight="1">
      <c r="A9" s="36">
        <v>4</v>
      </c>
      <c r="B9" s="2" t="s">
        <v>116</v>
      </c>
      <c r="C9" s="15">
        <v>10</v>
      </c>
      <c r="D9" s="15">
        <v>4</v>
      </c>
      <c r="E9" s="15">
        <v>1</v>
      </c>
      <c r="F9" s="15">
        <v>3</v>
      </c>
      <c r="G9" s="15">
        <v>10</v>
      </c>
      <c r="H9" s="5">
        <f t="shared" si="0"/>
        <v>28</v>
      </c>
      <c r="I9" s="12"/>
      <c r="J9" s="7"/>
      <c r="K9" s="36">
        <v>4</v>
      </c>
      <c r="L9" s="2" t="s">
        <v>54</v>
      </c>
      <c r="M9" s="15">
        <v>3</v>
      </c>
      <c r="N9" s="15">
        <v>6</v>
      </c>
      <c r="O9" s="15">
        <v>8</v>
      </c>
      <c r="P9" s="15">
        <v>0</v>
      </c>
      <c r="Q9" s="15">
        <v>0</v>
      </c>
      <c r="R9" s="5">
        <f t="shared" si="1"/>
        <v>17</v>
      </c>
      <c r="S9" s="12"/>
      <c r="T9" s="7"/>
      <c r="U9" s="43">
        <v>4</v>
      </c>
      <c r="V9" s="80" t="s">
        <v>101</v>
      </c>
      <c r="W9" s="81">
        <v>6</v>
      </c>
      <c r="X9" s="81">
        <v>3</v>
      </c>
      <c r="Y9" s="81">
        <v>2</v>
      </c>
      <c r="Z9" s="81">
        <v>0</v>
      </c>
      <c r="AA9" s="81">
        <v>0</v>
      </c>
      <c r="AB9" s="82">
        <f>SUM(W9:AA9)</f>
        <v>11</v>
      </c>
      <c r="AC9" s="12"/>
    </row>
    <row r="10" spans="1:29" ht="15" customHeight="1">
      <c r="A10" s="36">
        <v>5</v>
      </c>
      <c r="B10" s="2" t="s">
        <v>36</v>
      </c>
      <c r="C10" s="15">
        <v>14</v>
      </c>
      <c r="D10" s="15">
        <v>0</v>
      </c>
      <c r="E10" s="15">
        <v>4</v>
      </c>
      <c r="F10" s="15">
        <v>1</v>
      </c>
      <c r="G10" s="15">
        <v>5</v>
      </c>
      <c r="H10" s="5">
        <f t="shared" si="0"/>
        <v>24</v>
      </c>
      <c r="I10" s="12"/>
      <c r="J10" s="7"/>
      <c r="K10" s="36">
        <v>5</v>
      </c>
      <c r="L10" s="78" t="s">
        <v>100</v>
      </c>
      <c r="M10" s="53">
        <v>4</v>
      </c>
      <c r="N10" s="53">
        <v>4</v>
      </c>
      <c r="O10" s="53">
        <v>1</v>
      </c>
      <c r="P10" s="53">
        <v>3</v>
      </c>
      <c r="Q10" s="53">
        <v>3</v>
      </c>
      <c r="R10" s="79">
        <f t="shared" si="1"/>
        <v>15</v>
      </c>
      <c r="S10" s="12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19" ht="15" customHeight="1">
      <c r="A11" s="36">
        <v>6</v>
      </c>
      <c r="B11" s="2" t="s">
        <v>39</v>
      </c>
      <c r="C11" s="15">
        <v>6</v>
      </c>
      <c r="D11" s="15">
        <v>4</v>
      </c>
      <c r="E11" s="15">
        <v>7</v>
      </c>
      <c r="F11" s="15">
        <v>4</v>
      </c>
      <c r="G11" s="15">
        <v>3</v>
      </c>
      <c r="H11" s="5">
        <f t="shared" si="0"/>
        <v>24</v>
      </c>
      <c r="I11" s="14"/>
      <c r="J11" s="7"/>
      <c r="K11" s="36">
        <v>6</v>
      </c>
      <c r="L11" s="78" t="s">
        <v>39</v>
      </c>
      <c r="M11" s="53">
        <v>3</v>
      </c>
      <c r="N11" s="53">
        <v>0</v>
      </c>
      <c r="O11" s="53">
        <v>4</v>
      </c>
      <c r="P11" s="53">
        <v>6</v>
      </c>
      <c r="Q11" s="53">
        <v>0</v>
      </c>
      <c r="R11" s="79">
        <f t="shared" si="1"/>
        <v>13</v>
      </c>
      <c r="S11" s="14"/>
    </row>
    <row r="12" spans="1:19" ht="15" customHeight="1">
      <c r="A12" s="36">
        <v>7</v>
      </c>
      <c r="B12" s="2" t="s">
        <v>99</v>
      </c>
      <c r="C12" s="15">
        <v>9</v>
      </c>
      <c r="D12" s="15">
        <v>3</v>
      </c>
      <c r="E12" s="15">
        <v>1</v>
      </c>
      <c r="F12" s="15">
        <v>0</v>
      </c>
      <c r="G12" s="15">
        <v>10</v>
      </c>
      <c r="H12" s="5">
        <f t="shared" si="0"/>
        <v>23</v>
      </c>
      <c r="I12" s="12"/>
      <c r="J12" s="7"/>
      <c r="K12" s="36">
        <v>7</v>
      </c>
      <c r="L12" s="78" t="s">
        <v>84</v>
      </c>
      <c r="M12" s="53">
        <v>12</v>
      </c>
      <c r="N12" s="53">
        <v>0</v>
      </c>
      <c r="O12" s="53">
        <v>1</v>
      </c>
      <c r="P12" s="53">
        <v>0</v>
      </c>
      <c r="Q12" s="53">
        <v>0</v>
      </c>
      <c r="R12" s="79">
        <f t="shared" si="1"/>
        <v>13</v>
      </c>
      <c r="S12" s="12"/>
    </row>
    <row r="13" spans="1:19" ht="15" customHeight="1">
      <c r="A13" s="36">
        <v>8</v>
      </c>
      <c r="B13" s="2" t="s">
        <v>84</v>
      </c>
      <c r="C13" s="15">
        <v>6</v>
      </c>
      <c r="D13" s="15">
        <v>6</v>
      </c>
      <c r="E13" s="15">
        <v>4</v>
      </c>
      <c r="F13" s="15">
        <v>6</v>
      </c>
      <c r="G13" s="15">
        <v>0</v>
      </c>
      <c r="H13" s="5">
        <f t="shared" si="0"/>
        <v>22</v>
      </c>
      <c r="I13" s="12"/>
      <c r="J13" s="7"/>
      <c r="K13" s="36">
        <v>8</v>
      </c>
      <c r="L13" s="78" t="s">
        <v>99</v>
      </c>
      <c r="M13" s="53">
        <v>3</v>
      </c>
      <c r="N13" s="53">
        <v>0</v>
      </c>
      <c r="O13" s="53">
        <v>3</v>
      </c>
      <c r="P13" s="53">
        <v>0</v>
      </c>
      <c r="Q13" s="53">
        <v>5</v>
      </c>
      <c r="R13" s="79">
        <f t="shared" si="1"/>
        <v>11</v>
      </c>
      <c r="S13" s="12"/>
    </row>
    <row r="14" spans="1:19" ht="15" customHeight="1">
      <c r="A14" s="36">
        <v>9</v>
      </c>
      <c r="B14" s="2" t="s">
        <v>40</v>
      </c>
      <c r="C14" s="15">
        <v>3</v>
      </c>
      <c r="D14" s="15">
        <v>6</v>
      </c>
      <c r="E14" s="15">
        <v>4</v>
      </c>
      <c r="F14" s="15">
        <v>3</v>
      </c>
      <c r="G14" s="15">
        <v>5</v>
      </c>
      <c r="H14" s="5">
        <f t="shared" si="0"/>
        <v>21</v>
      </c>
      <c r="I14" s="14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9" ht="15" customHeight="1">
      <c r="A15" s="36">
        <v>10</v>
      </c>
      <c r="B15" s="2" t="s">
        <v>95</v>
      </c>
      <c r="C15" s="15">
        <v>4</v>
      </c>
      <c r="D15" s="15">
        <v>4</v>
      </c>
      <c r="E15" s="15">
        <v>3</v>
      </c>
      <c r="F15" s="15">
        <v>9</v>
      </c>
      <c r="G15" s="15">
        <v>0</v>
      </c>
      <c r="H15" s="5">
        <f t="shared" si="0"/>
        <v>20</v>
      </c>
      <c r="I15" s="12"/>
    </row>
    <row r="16" spans="1:9" ht="15" customHeight="1">
      <c r="A16" s="36">
        <v>11</v>
      </c>
      <c r="B16" s="2" t="s">
        <v>33</v>
      </c>
      <c r="C16" s="15">
        <v>7</v>
      </c>
      <c r="D16" s="15">
        <v>3</v>
      </c>
      <c r="E16" s="15">
        <v>4</v>
      </c>
      <c r="F16" s="15">
        <v>0</v>
      </c>
      <c r="G16" s="15">
        <v>5</v>
      </c>
      <c r="H16" s="5">
        <f t="shared" si="0"/>
        <v>19</v>
      </c>
      <c r="I16" s="12"/>
    </row>
    <row r="17" spans="1:9" ht="15" customHeight="1">
      <c r="A17" s="36">
        <v>12</v>
      </c>
      <c r="B17" s="2" t="s">
        <v>81</v>
      </c>
      <c r="C17" s="15">
        <v>6</v>
      </c>
      <c r="D17" s="15">
        <v>1</v>
      </c>
      <c r="E17" s="15">
        <v>3</v>
      </c>
      <c r="F17" s="15">
        <v>3</v>
      </c>
      <c r="G17" s="15">
        <v>5</v>
      </c>
      <c r="H17" s="5">
        <f t="shared" si="0"/>
        <v>18</v>
      </c>
      <c r="I17" s="12"/>
    </row>
    <row r="18" spans="1:9" ht="15" customHeight="1">
      <c r="A18" s="36">
        <v>13</v>
      </c>
      <c r="B18" s="2" t="s">
        <v>34</v>
      </c>
      <c r="C18" s="15">
        <v>6</v>
      </c>
      <c r="D18" s="15">
        <v>5</v>
      </c>
      <c r="E18" s="15">
        <v>1</v>
      </c>
      <c r="F18" s="15">
        <v>3</v>
      </c>
      <c r="G18" s="15">
        <v>3</v>
      </c>
      <c r="H18" s="5">
        <f t="shared" si="0"/>
        <v>18</v>
      </c>
      <c r="I18" s="14"/>
    </row>
    <row r="19" spans="1:9" ht="15" customHeight="1">
      <c r="A19" s="36">
        <v>15</v>
      </c>
      <c r="B19" s="2" t="s">
        <v>83</v>
      </c>
      <c r="C19" s="15">
        <v>6</v>
      </c>
      <c r="D19" s="15">
        <v>5</v>
      </c>
      <c r="E19" s="15">
        <v>4</v>
      </c>
      <c r="F19" s="15">
        <v>3</v>
      </c>
      <c r="G19" s="15">
        <v>0</v>
      </c>
      <c r="H19" s="5">
        <f t="shared" si="0"/>
        <v>18</v>
      </c>
      <c r="I19" s="14"/>
    </row>
    <row r="20" spans="1:9" ht="15" customHeight="1">
      <c r="A20" s="36">
        <v>16</v>
      </c>
      <c r="B20" s="2" t="s">
        <v>209</v>
      </c>
      <c r="C20" s="15">
        <v>4</v>
      </c>
      <c r="D20" s="15">
        <v>3</v>
      </c>
      <c r="E20" s="15">
        <v>1</v>
      </c>
      <c r="F20" s="15">
        <v>1</v>
      </c>
      <c r="G20" s="15">
        <v>8</v>
      </c>
      <c r="H20" s="5">
        <f t="shared" si="0"/>
        <v>17</v>
      </c>
      <c r="I20" s="12"/>
    </row>
    <row r="21" spans="1:9" ht="15" customHeight="1">
      <c r="A21" s="36">
        <v>17</v>
      </c>
      <c r="B21" s="2" t="s">
        <v>103</v>
      </c>
      <c r="C21" s="15">
        <v>3</v>
      </c>
      <c r="D21" s="15">
        <v>3</v>
      </c>
      <c r="E21" s="15">
        <v>3</v>
      </c>
      <c r="F21" s="15">
        <v>3</v>
      </c>
      <c r="G21" s="15">
        <v>5</v>
      </c>
      <c r="H21" s="5">
        <f t="shared" si="0"/>
        <v>17</v>
      </c>
      <c r="I21" s="14"/>
    </row>
    <row r="22" spans="1:9" ht="15" customHeight="1">
      <c r="A22" s="36">
        <v>19</v>
      </c>
      <c r="B22" s="2" t="s">
        <v>38</v>
      </c>
      <c r="C22" s="15">
        <v>6</v>
      </c>
      <c r="D22" s="15">
        <v>8</v>
      </c>
      <c r="E22" s="15">
        <v>3</v>
      </c>
      <c r="F22" s="15">
        <v>0</v>
      </c>
      <c r="G22" s="15">
        <v>0</v>
      </c>
      <c r="H22" s="5">
        <f t="shared" si="0"/>
        <v>17</v>
      </c>
      <c r="I22" s="14"/>
    </row>
    <row r="23" spans="1:9" ht="15" customHeight="1">
      <c r="A23" s="36">
        <v>20</v>
      </c>
      <c r="B23" s="2" t="s">
        <v>82</v>
      </c>
      <c r="C23" s="15">
        <v>5</v>
      </c>
      <c r="D23" s="15">
        <v>0</v>
      </c>
      <c r="E23" s="15">
        <v>6</v>
      </c>
      <c r="F23" s="15">
        <v>0</v>
      </c>
      <c r="G23" s="15">
        <v>5</v>
      </c>
      <c r="H23" s="5">
        <f t="shared" si="0"/>
        <v>16</v>
      </c>
      <c r="I23" s="12"/>
    </row>
    <row r="24" spans="1:9" ht="15" customHeight="1">
      <c r="A24" s="36">
        <v>21</v>
      </c>
      <c r="B24" s="2" t="s">
        <v>85</v>
      </c>
      <c r="C24" s="15">
        <v>9</v>
      </c>
      <c r="D24" s="15">
        <v>0</v>
      </c>
      <c r="E24" s="15">
        <v>2</v>
      </c>
      <c r="F24" s="15">
        <v>0</v>
      </c>
      <c r="G24" s="15">
        <v>5</v>
      </c>
      <c r="H24" s="5">
        <f t="shared" si="0"/>
        <v>16</v>
      </c>
      <c r="I24" s="14"/>
    </row>
    <row r="25" spans="1:9" ht="15">
      <c r="A25" s="36">
        <v>22</v>
      </c>
      <c r="B25" s="2" t="s">
        <v>80</v>
      </c>
      <c r="C25" s="15">
        <v>6</v>
      </c>
      <c r="D25" s="15">
        <v>3</v>
      </c>
      <c r="E25" s="15">
        <v>4</v>
      </c>
      <c r="F25" s="15">
        <v>3</v>
      </c>
      <c r="G25" s="15">
        <v>0</v>
      </c>
      <c r="H25" s="5">
        <f t="shared" si="0"/>
        <v>16</v>
      </c>
      <c r="I25" s="14"/>
    </row>
    <row r="26" spans="1:9" ht="15">
      <c r="A26" s="36">
        <v>23</v>
      </c>
      <c r="B26" s="2" t="s">
        <v>50</v>
      </c>
      <c r="C26" s="15">
        <v>8</v>
      </c>
      <c r="D26" s="15">
        <v>3</v>
      </c>
      <c r="E26" s="15">
        <v>1</v>
      </c>
      <c r="F26" s="15">
        <v>3</v>
      </c>
      <c r="G26" s="15">
        <v>0</v>
      </c>
      <c r="H26" s="5">
        <f t="shared" si="0"/>
        <v>15</v>
      </c>
      <c r="I26" s="12"/>
    </row>
    <row r="27" spans="1:9" ht="15">
      <c r="A27" s="36">
        <v>24</v>
      </c>
      <c r="B27" s="2" t="s">
        <v>32</v>
      </c>
      <c r="C27" s="15">
        <v>8</v>
      </c>
      <c r="D27" s="15">
        <v>3</v>
      </c>
      <c r="E27" s="15">
        <v>3</v>
      </c>
      <c r="F27" s="15">
        <v>0</v>
      </c>
      <c r="G27" s="15">
        <v>0</v>
      </c>
      <c r="H27" s="5">
        <f t="shared" si="0"/>
        <v>14</v>
      </c>
      <c r="I27" s="14"/>
    </row>
    <row r="28" spans="1:9" ht="15">
      <c r="A28" s="36">
        <v>25</v>
      </c>
      <c r="B28" s="2" t="s">
        <v>92</v>
      </c>
      <c r="C28" s="15">
        <v>3</v>
      </c>
      <c r="D28" s="15">
        <v>0</v>
      </c>
      <c r="E28" s="15">
        <v>0</v>
      </c>
      <c r="F28" s="15">
        <v>6</v>
      </c>
      <c r="G28" s="15">
        <v>3</v>
      </c>
      <c r="H28" s="5">
        <f t="shared" si="0"/>
        <v>12</v>
      </c>
      <c r="I28" s="14"/>
    </row>
    <row r="29" spans="1:9" ht="15">
      <c r="A29" s="36">
        <v>26</v>
      </c>
      <c r="B29" s="2" t="s">
        <v>41</v>
      </c>
      <c r="C29" s="15">
        <v>9</v>
      </c>
      <c r="D29" s="15">
        <v>0</v>
      </c>
      <c r="E29" s="15">
        <v>0</v>
      </c>
      <c r="F29" s="15">
        <v>3</v>
      </c>
      <c r="G29" s="15">
        <v>0</v>
      </c>
      <c r="H29" s="5">
        <f t="shared" si="0"/>
        <v>12</v>
      </c>
      <c r="I29" s="12"/>
    </row>
    <row r="30" spans="1:9" ht="15">
      <c r="A30" s="36">
        <v>27</v>
      </c>
      <c r="B30" s="2" t="s">
        <v>49</v>
      </c>
      <c r="C30" s="15">
        <v>7</v>
      </c>
      <c r="D30" s="15">
        <v>3</v>
      </c>
      <c r="E30" s="15">
        <v>2</v>
      </c>
      <c r="F30" s="15">
        <v>0</v>
      </c>
      <c r="G30" s="15">
        <v>0</v>
      </c>
      <c r="H30" s="5">
        <f t="shared" si="0"/>
        <v>12</v>
      </c>
      <c r="I30" s="14"/>
    </row>
    <row r="31" spans="1:9" ht="15">
      <c r="A31" s="36">
        <v>28</v>
      </c>
      <c r="B31" s="37" t="s">
        <v>98</v>
      </c>
      <c r="C31" s="15">
        <v>6</v>
      </c>
      <c r="D31" s="15">
        <v>0</v>
      </c>
      <c r="E31" s="15">
        <v>1</v>
      </c>
      <c r="F31" s="15">
        <v>3</v>
      </c>
      <c r="G31" s="15">
        <v>1</v>
      </c>
      <c r="H31" s="5">
        <f t="shared" si="0"/>
        <v>11</v>
      </c>
      <c r="I31" s="14"/>
    </row>
    <row r="32" spans="1:9" ht="15">
      <c r="A32" s="36">
        <v>29</v>
      </c>
      <c r="B32" s="2" t="s">
        <v>102</v>
      </c>
      <c r="C32" s="15">
        <v>3</v>
      </c>
      <c r="D32" s="15">
        <v>3</v>
      </c>
      <c r="E32" s="15">
        <v>2</v>
      </c>
      <c r="F32" s="15">
        <v>3</v>
      </c>
      <c r="G32" s="15">
        <v>0</v>
      </c>
      <c r="H32" s="5">
        <f t="shared" si="0"/>
        <v>11</v>
      </c>
      <c r="I32" s="12"/>
    </row>
    <row r="33" spans="1:9" ht="15">
      <c r="A33" s="36">
        <v>30</v>
      </c>
      <c r="B33" s="2" t="s">
        <v>37</v>
      </c>
      <c r="C33" s="15">
        <v>7</v>
      </c>
      <c r="D33" s="15">
        <v>3</v>
      </c>
      <c r="E33" s="15">
        <v>1</v>
      </c>
      <c r="F33" s="15">
        <v>0</v>
      </c>
      <c r="G33" s="15">
        <v>0</v>
      </c>
      <c r="H33" s="5">
        <f t="shared" si="0"/>
        <v>11</v>
      </c>
      <c r="I33" s="14"/>
    </row>
    <row r="34" spans="1:9" ht="15">
      <c r="A34" s="36">
        <v>31</v>
      </c>
      <c r="B34" s="2" t="s">
        <v>77</v>
      </c>
      <c r="C34" s="15">
        <v>3</v>
      </c>
      <c r="D34" s="15">
        <v>1</v>
      </c>
      <c r="E34" s="15">
        <v>1</v>
      </c>
      <c r="F34" s="15">
        <v>5</v>
      </c>
      <c r="G34" s="15">
        <v>0</v>
      </c>
      <c r="H34" s="5">
        <f t="shared" si="0"/>
        <v>10</v>
      </c>
      <c r="I34" s="14"/>
    </row>
    <row r="35" spans="1:9" ht="15">
      <c r="A35" s="36">
        <v>32</v>
      </c>
      <c r="B35" s="2" t="s">
        <v>87</v>
      </c>
      <c r="C35" s="15">
        <v>3</v>
      </c>
      <c r="D35" s="15">
        <v>0</v>
      </c>
      <c r="E35" s="15">
        <v>6</v>
      </c>
      <c r="F35" s="15">
        <v>0</v>
      </c>
      <c r="G35" s="15">
        <v>0</v>
      </c>
      <c r="H35" s="5">
        <f t="shared" si="0"/>
        <v>9</v>
      </c>
      <c r="I35" s="12"/>
    </row>
    <row r="36" spans="1:9" ht="15">
      <c r="A36" s="36">
        <v>33</v>
      </c>
      <c r="B36" s="2" t="s">
        <v>31</v>
      </c>
      <c r="C36" s="15">
        <v>3</v>
      </c>
      <c r="D36" s="15">
        <v>0</v>
      </c>
      <c r="E36" s="15">
        <v>0</v>
      </c>
      <c r="F36" s="15">
        <v>5</v>
      </c>
      <c r="G36" s="15">
        <v>0</v>
      </c>
      <c r="H36" s="5">
        <f t="shared" si="0"/>
        <v>8</v>
      </c>
      <c r="I36" s="14"/>
    </row>
    <row r="37" spans="1:9" ht="15">
      <c r="A37" s="36">
        <v>34</v>
      </c>
      <c r="B37" s="2" t="s">
        <v>212</v>
      </c>
      <c r="C37" s="15">
        <v>1</v>
      </c>
      <c r="D37" s="15">
        <v>6</v>
      </c>
      <c r="E37" s="15">
        <v>1</v>
      </c>
      <c r="F37" s="15">
        <v>0</v>
      </c>
      <c r="G37" s="15">
        <v>0</v>
      </c>
      <c r="H37" s="5">
        <f t="shared" si="0"/>
        <v>8</v>
      </c>
      <c r="I37" s="14"/>
    </row>
    <row r="38" spans="1:9" ht="15">
      <c r="A38" s="36">
        <v>35</v>
      </c>
      <c r="B38" s="2" t="s">
        <v>210</v>
      </c>
      <c r="C38" s="15">
        <v>8</v>
      </c>
      <c r="D38" s="15">
        <v>0</v>
      </c>
      <c r="E38" s="15">
        <v>0</v>
      </c>
      <c r="F38" s="15">
        <v>0</v>
      </c>
      <c r="G38" s="15">
        <v>0</v>
      </c>
      <c r="H38" s="5">
        <f aca="true" t="shared" si="2" ref="H38:H61">SUM(C38:G38)</f>
        <v>8</v>
      </c>
      <c r="I38" s="12"/>
    </row>
    <row r="39" spans="1:9" ht="15">
      <c r="A39" s="36">
        <v>37</v>
      </c>
      <c r="B39" s="2" t="s">
        <v>75</v>
      </c>
      <c r="C39" s="15">
        <v>3</v>
      </c>
      <c r="D39" s="15">
        <v>0</v>
      </c>
      <c r="E39" s="15">
        <v>0</v>
      </c>
      <c r="F39" s="15">
        <v>0</v>
      </c>
      <c r="G39" s="15">
        <v>3</v>
      </c>
      <c r="H39" s="5">
        <f t="shared" si="2"/>
        <v>6</v>
      </c>
      <c r="I39" s="14"/>
    </row>
    <row r="40" spans="1:9" ht="15">
      <c r="A40" s="36">
        <v>38</v>
      </c>
      <c r="B40" s="2" t="s">
        <v>51</v>
      </c>
      <c r="C40" s="15">
        <v>3</v>
      </c>
      <c r="D40" s="15">
        <v>0</v>
      </c>
      <c r="E40" s="15">
        <v>0</v>
      </c>
      <c r="F40" s="15">
        <v>3</v>
      </c>
      <c r="G40" s="15">
        <v>0</v>
      </c>
      <c r="H40" s="5">
        <f t="shared" si="2"/>
        <v>6</v>
      </c>
      <c r="I40" s="14"/>
    </row>
    <row r="41" spans="1:9" ht="15">
      <c r="A41" s="36">
        <v>39</v>
      </c>
      <c r="B41" s="2" t="s">
        <v>91</v>
      </c>
      <c r="C41" s="15">
        <v>3</v>
      </c>
      <c r="D41" s="15">
        <v>0</v>
      </c>
      <c r="E41" s="15">
        <v>2</v>
      </c>
      <c r="F41" s="15">
        <v>1</v>
      </c>
      <c r="G41" s="15">
        <v>0</v>
      </c>
      <c r="H41" s="5">
        <f t="shared" si="2"/>
        <v>6</v>
      </c>
      <c r="I41" s="12"/>
    </row>
    <row r="42" spans="1:9" ht="15">
      <c r="A42" s="36">
        <v>40</v>
      </c>
      <c r="B42" s="2" t="s">
        <v>35</v>
      </c>
      <c r="C42" s="15">
        <v>4</v>
      </c>
      <c r="D42" s="15">
        <v>0</v>
      </c>
      <c r="E42" s="15">
        <v>1</v>
      </c>
      <c r="F42" s="15">
        <v>0</v>
      </c>
      <c r="G42" s="15">
        <v>0</v>
      </c>
      <c r="H42" s="5">
        <f t="shared" si="2"/>
        <v>5</v>
      </c>
      <c r="I42" s="14"/>
    </row>
    <row r="43" spans="1:9" ht="15">
      <c r="A43" s="36">
        <v>41</v>
      </c>
      <c r="B43" s="2" t="s">
        <v>42</v>
      </c>
      <c r="C43" s="15">
        <v>3</v>
      </c>
      <c r="D43" s="15">
        <v>0</v>
      </c>
      <c r="E43" s="15">
        <v>2</v>
      </c>
      <c r="F43" s="15">
        <v>0</v>
      </c>
      <c r="G43" s="15">
        <v>0</v>
      </c>
      <c r="H43" s="5">
        <f t="shared" si="2"/>
        <v>5</v>
      </c>
      <c r="I43" s="14"/>
    </row>
    <row r="44" spans="1:9" ht="15">
      <c r="A44" s="36">
        <v>42</v>
      </c>
      <c r="B44" s="2" t="s">
        <v>76</v>
      </c>
      <c r="C44" s="15">
        <v>1</v>
      </c>
      <c r="D44" s="15">
        <v>2</v>
      </c>
      <c r="E44" s="15">
        <v>1</v>
      </c>
      <c r="F44" s="15">
        <v>0</v>
      </c>
      <c r="G44" s="15">
        <v>0</v>
      </c>
      <c r="H44" s="5">
        <f t="shared" si="2"/>
        <v>4</v>
      </c>
      <c r="I44" s="12"/>
    </row>
    <row r="45" spans="1:9" ht="15">
      <c r="A45" s="36">
        <v>43</v>
      </c>
      <c r="B45" s="2" t="s">
        <v>90</v>
      </c>
      <c r="C45" s="15">
        <v>3</v>
      </c>
      <c r="D45" s="15">
        <v>0</v>
      </c>
      <c r="E45" s="15">
        <v>0</v>
      </c>
      <c r="F45" s="15">
        <v>0</v>
      </c>
      <c r="G45" s="15">
        <v>0</v>
      </c>
      <c r="H45" s="5">
        <f t="shared" si="2"/>
        <v>3</v>
      </c>
      <c r="I45" s="14"/>
    </row>
    <row r="46" spans="1:9" ht="15">
      <c r="A46" s="36">
        <v>44</v>
      </c>
      <c r="B46" s="2" t="s">
        <v>44</v>
      </c>
      <c r="C46" s="15">
        <v>3</v>
      </c>
      <c r="D46" s="15">
        <v>0</v>
      </c>
      <c r="E46" s="15">
        <v>0</v>
      </c>
      <c r="F46" s="15">
        <v>0</v>
      </c>
      <c r="G46" s="15">
        <v>0</v>
      </c>
      <c r="H46" s="5">
        <f t="shared" si="2"/>
        <v>3</v>
      </c>
      <c r="I46" s="14"/>
    </row>
    <row r="47" spans="1:9" ht="15">
      <c r="A47" s="36">
        <v>45</v>
      </c>
      <c r="B47" s="2" t="s">
        <v>89</v>
      </c>
      <c r="C47" s="15">
        <v>3</v>
      </c>
      <c r="D47" s="15">
        <v>0</v>
      </c>
      <c r="E47" s="15">
        <v>0</v>
      </c>
      <c r="F47" s="15">
        <v>0</v>
      </c>
      <c r="G47" s="15">
        <v>0</v>
      </c>
      <c r="H47" s="5">
        <f t="shared" si="2"/>
        <v>3</v>
      </c>
      <c r="I47" s="12"/>
    </row>
    <row r="48" spans="1:9" ht="15">
      <c r="A48" s="36">
        <v>46</v>
      </c>
      <c r="B48" s="2" t="s">
        <v>86</v>
      </c>
      <c r="C48" s="15">
        <v>0</v>
      </c>
      <c r="D48" s="15"/>
      <c r="E48" s="15"/>
      <c r="F48" s="15"/>
      <c r="G48" s="15"/>
      <c r="H48" s="5">
        <f t="shared" si="2"/>
        <v>0</v>
      </c>
      <c r="I48" s="14"/>
    </row>
    <row r="49" spans="1:9" ht="15">
      <c r="A49" s="36">
        <v>47</v>
      </c>
      <c r="B49" s="37" t="s">
        <v>96</v>
      </c>
      <c r="C49" s="15">
        <v>0</v>
      </c>
      <c r="D49" s="15"/>
      <c r="E49" s="15"/>
      <c r="F49" s="15"/>
      <c r="G49" s="15"/>
      <c r="H49" s="5">
        <f t="shared" si="2"/>
        <v>0</v>
      </c>
      <c r="I49" s="14"/>
    </row>
    <row r="50" spans="1:9" ht="15">
      <c r="A50" s="36">
        <v>48</v>
      </c>
      <c r="B50" s="37" t="s">
        <v>97</v>
      </c>
      <c r="C50" s="15">
        <v>0</v>
      </c>
      <c r="D50" s="15"/>
      <c r="E50" s="15"/>
      <c r="F50" s="15"/>
      <c r="G50" s="15"/>
      <c r="H50" s="5">
        <f t="shared" si="2"/>
        <v>0</v>
      </c>
      <c r="I50" s="12"/>
    </row>
    <row r="51" spans="1:9" ht="15">
      <c r="A51" s="36">
        <v>50</v>
      </c>
      <c r="B51" s="2" t="s">
        <v>53</v>
      </c>
      <c r="C51" s="15">
        <v>0</v>
      </c>
      <c r="D51" s="15"/>
      <c r="E51" s="15"/>
      <c r="F51" s="15"/>
      <c r="G51" s="15"/>
      <c r="H51" s="5">
        <f t="shared" si="2"/>
        <v>0</v>
      </c>
      <c r="I51" s="14"/>
    </row>
    <row r="52" spans="1:9" ht="15">
      <c r="A52" s="36">
        <v>51</v>
      </c>
      <c r="B52" s="2" t="s">
        <v>117</v>
      </c>
      <c r="C52" s="15">
        <v>0</v>
      </c>
      <c r="D52" s="15"/>
      <c r="E52" s="15"/>
      <c r="F52" s="15"/>
      <c r="G52" s="15"/>
      <c r="H52" s="5">
        <f t="shared" si="2"/>
        <v>0</v>
      </c>
      <c r="I52" s="14"/>
    </row>
    <row r="53" spans="1:9" ht="15">
      <c r="A53" s="36">
        <v>52</v>
      </c>
      <c r="B53" s="2" t="s">
        <v>93</v>
      </c>
      <c r="C53" s="15">
        <v>0</v>
      </c>
      <c r="D53" s="15"/>
      <c r="E53" s="15"/>
      <c r="F53" s="15"/>
      <c r="G53" s="15"/>
      <c r="H53" s="5">
        <f t="shared" si="2"/>
        <v>0</v>
      </c>
      <c r="I53" s="12"/>
    </row>
    <row r="54" spans="1:9" ht="15">
      <c r="A54" s="36">
        <v>53</v>
      </c>
      <c r="B54" s="2" t="s">
        <v>78</v>
      </c>
      <c r="C54" s="15">
        <v>0</v>
      </c>
      <c r="D54" s="15"/>
      <c r="E54" s="15"/>
      <c r="F54" s="15"/>
      <c r="G54" s="15"/>
      <c r="H54" s="5">
        <f t="shared" si="2"/>
        <v>0</v>
      </c>
      <c r="I54" s="14"/>
    </row>
    <row r="55" spans="1:9" ht="15">
      <c r="A55" s="36">
        <v>54</v>
      </c>
      <c r="B55" s="2" t="s">
        <v>211</v>
      </c>
      <c r="C55" s="15">
        <v>0</v>
      </c>
      <c r="D55" s="15"/>
      <c r="E55" s="15"/>
      <c r="F55" s="15"/>
      <c r="G55" s="15"/>
      <c r="H55" s="5">
        <f t="shared" si="2"/>
        <v>0</v>
      </c>
      <c r="I55" s="14"/>
    </row>
    <row r="56" spans="1:9" ht="15">
      <c r="A56" s="36">
        <v>55</v>
      </c>
      <c r="B56" s="2" t="s">
        <v>79</v>
      </c>
      <c r="C56" s="15">
        <v>0</v>
      </c>
      <c r="D56" s="15"/>
      <c r="E56" s="15"/>
      <c r="F56" s="15"/>
      <c r="G56" s="15"/>
      <c r="H56" s="5">
        <f t="shared" si="2"/>
        <v>0</v>
      </c>
      <c r="I56" s="14"/>
    </row>
    <row r="57" spans="1:9" ht="15">
      <c r="A57" s="36">
        <v>56</v>
      </c>
      <c r="B57" s="2" t="s">
        <v>52</v>
      </c>
      <c r="C57" s="15">
        <v>0</v>
      </c>
      <c r="D57" s="15"/>
      <c r="E57" s="15"/>
      <c r="F57" s="15"/>
      <c r="G57" s="15"/>
      <c r="H57" s="5">
        <f t="shared" si="2"/>
        <v>0</v>
      </c>
      <c r="I57" s="14"/>
    </row>
    <row r="58" spans="1:9" ht="15">
      <c r="A58" s="36">
        <v>57</v>
      </c>
      <c r="B58" s="2" t="s">
        <v>88</v>
      </c>
      <c r="C58" s="15">
        <v>0</v>
      </c>
      <c r="D58" s="15"/>
      <c r="E58" s="15"/>
      <c r="F58" s="15"/>
      <c r="G58" s="15"/>
      <c r="H58" s="5">
        <f t="shared" si="2"/>
        <v>0</v>
      </c>
      <c r="I58" s="14"/>
    </row>
    <row r="59" spans="1:9" ht="15">
      <c r="A59" s="36">
        <v>58</v>
      </c>
      <c r="B59" s="37" t="s">
        <v>104</v>
      </c>
      <c r="C59" s="15">
        <v>0</v>
      </c>
      <c r="D59" s="15"/>
      <c r="E59" s="15"/>
      <c r="F59" s="15"/>
      <c r="G59" s="15"/>
      <c r="H59" s="5">
        <f t="shared" si="2"/>
        <v>0</v>
      </c>
      <c r="I59" s="14"/>
    </row>
    <row r="60" spans="1:9" ht="15">
      <c r="A60" s="36">
        <v>59</v>
      </c>
      <c r="B60" s="2" t="s">
        <v>43</v>
      </c>
      <c r="C60" s="15">
        <v>0</v>
      </c>
      <c r="D60" s="15"/>
      <c r="E60" s="15"/>
      <c r="F60" s="15"/>
      <c r="G60" s="15"/>
      <c r="H60" s="5">
        <f t="shared" si="2"/>
        <v>0</v>
      </c>
      <c r="I60" s="14"/>
    </row>
    <row r="61" spans="1:9" ht="15">
      <c r="A61" s="36">
        <v>60</v>
      </c>
      <c r="B61" s="2" t="s">
        <v>45</v>
      </c>
      <c r="C61" s="15">
        <v>0</v>
      </c>
      <c r="D61" s="15"/>
      <c r="E61" s="15"/>
      <c r="F61" s="15"/>
      <c r="G61" s="15"/>
      <c r="H61" s="5">
        <f t="shared" si="2"/>
        <v>0</v>
      </c>
      <c r="I61" s="14"/>
    </row>
  </sheetData>
  <sheetProtection password="CFE5" sheet="1" objects="1" scenarios="1"/>
  <mergeCells count="3">
    <mergeCell ref="A1:I4"/>
    <mergeCell ref="K1:S4"/>
    <mergeCell ref="U1:AC4"/>
  </mergeCells>
  <printOptions horizontalCentered="1" verticalCentered="1"/>
  <pageMargins left="0.15748031496062992" right="0.1968503937007874" top="0.31496062992125984" bottom="0.2362204724409449" header="0.2362204724409449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54DED"/>
  </sheetPr>
  <dimension ref="A1:AC47"/>
  <sheetViews>
    <sheetView zoomScale="115" zoomScaleNormal="115" zoomScalePageLayoutView="0" workbookViewId="0" topLeftCell="G1">
      <selection activeCell="R6" sqref="R6"/>
    </sheetView>
  </sheetViews>
  <sheetFormatPr defaultColWidth="9.140625" defaultRowHeight="15"/>
  <cols>
    <col min="1" max="1" width="3.28125" style="4" customWidth="1"/>
    <col min="2" max="2" width="23.00390625" style="4" bestFit="1" customWidth="1"/>
    <col min="3" max="7" width="3.7109375" style="4" customWidth="1"/>
    <col min="8" max="8" width="4.7109375" style="4" customWidth="1"/>
    <col min="9" max="9" width="2.00390625" style="4" customWidth="1"/>
    <col min="10" max="10" width="1.57421875" style="4" customWidth="1"/>
    <col min="11" max="11" width="3.28125" style="4" customWidth="1"/>
    <col min="12" max="12" width="19.57421875" style="4" bestFit="1" customWidth="1"/>
    <col min="13" max="17" width="3.7109375" style="4" customWidth="1"/>
    <col min="18" max="18" width="4.7109375" style="4" customWidth="1"/>
    <col min="19" max="19" width="2.00390625" style="4" customWidth="1"/>
    <col min="20" max="20" width="3.00390625" style="4" customWidth="1"/>
    <col min="21" max="21" width="3.28125" style="4" customWidth="1"/>
    <col min="22" max="22" width="19.57421875" style="4" bestFit="1" customWidth="1"/>
    <col min="23" max="27" width="3.7109375" style="4" customWidth="1"/>
    <col min="28" max="28" width="4.7109375" style="4" customWidth="1"/>
    <col min="29" max="29" width="2.00390625" style="4" customWidth="1"/>
    <col min="30" max="243" width="9.140625" style="4" customWidth="1"/>
    <col min="244" max="244" width="2.7109375" style="4" customWidth="1"/>
    <col min="245" max="245" width="25.421875" style="4" customWidth="1"/>
    <col min="246" max="255" width="3.7109375" style="4" customWidth="1"/>
    <col min="256" max="16384" width="4.7109375" style="4" customWidth="1"/>
  </cols>
  <sheetData>
    <row r="1" spans="1:29" ht="12" customHeight="1">
      <c r="A1" s="146" t="s">
        <v>277</v>
      </c>
      <c r="B1" s="146"/>
      <c r="C1" s="146"/>
      <c r="D1" s="146"/>
      <c r="E1" s="146"/>
      <c r="F1" s="146"/>
      <c r="G1" s="146"/>
      <c r="H1" s="146"/>
      <c r="I1" s="146"/>
      <c r="J1" s="12"/>
      <c r="K1" s="146" t="s">
        <v>277</v>
      </c>
      <c r="L1" s="146"/>
      <c r="M1" s="146"/>
      <c r="N1" s="146"/>
      <c r="O1" s="146"/>
      <c r="P1" s="146"/>
      <c r="Q1" s="146"/>
      <c r="R1" s="146"/>
      <c r="S1" s="146"/>
      <c r="T1" s="14"/>
      <c r="U1" s="146" t="s">
        <v>277</v>
      </c>
      <c r="V1" s="146"/>
      <c r="W1" s="146"/>
      <c r="X1" s="146"/>
      <c r="Y1" s="146"/>
      <c r="Z1" s="146"/>
      <c r="AA1" s="146"/>
      <c r="AB1" s="146"/>
      <c r="AC1" s="146"/>
    </row>
    <row r="2" spans="1:29" ht="33.75" customHeight="1">
      <c r="A2" s="146"/>
      <c r="B2" s="146"/>
      <c r="C2" s="146"/>
      <c r="D2" s="146"/>
      <c r="E2" s="146"/>
      <c r="F2" s="146"/>
      <c r="G2" s="146"/>
      <c r="H2" s="146"/>
      <c r="I2" s="146"/>
      <c r="J2" s="12"/>
      <c r="K2" s="146"/>
      <c r="L2" s="146"/>
      <c r="M2" s="146"/>
      <c r="N2" s="146"/>
      <c r="O2" s="146"/>
      <c r="P2" s="146"/>
      <c r="Q2" s="146"/>
      <c r="R2" s="146"/>
      <c r="S2" s="146"/>
      <c r="T2" s="14"/>
      <c r="U2" s="146"/>
      <c r="V2" s="146"/>
      <c r="W2" s="146"/>
      <c r="X2" s="146"/>
      <c r="Y2" s="146"/>
      <c r="Z2" s="146"/>
      <c r="AA2" s="146"/>
      <c r="AB2" s="146"/>
      <c r="AC2" s="146"/>
    </row>
    <row r="3" spans="1:29" ht="3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12"/>
      <c r="K3" s="146"/>
      <c r="L3" s="146"/>
      <c r="M3" s="146"/>
      <c r="N3" s="146"/>
      <c r="O3" s="146"/>
      <c r="P3" s="146"/>
      <c r="Q3" s="146"/>
      <c r="R3" s="146"/>
      <c r="S3" s="146"/>
      <c r="T3" s="14"/>
      <c r="U3" s="146"/>
      <c r="V3" s="146"/>
      <c r="W3" s="146"/>
      <c r="X3" s="146"/>
      <c r="Y3" s="146"/>
      <c r="Z3" s="146"/>
      <c r="AA3" s="146"/>
      <c r="AB3" s="146"/>
      <c r="AC3" s="146"/>
    </row>
    <row r="4" spans="1:29" ht="15.75" customHeight="1" hidden="1" thickBot="1">
      <c r="A4" s="146"/>
      <c r="B4" s="146"/>
      <c r="C4" s="146"/>
      <c r="D4" s="146"/>
      <c r="E4" s="146"/>
      <c r="F4" s="146"/>
      <c r="G4" s="146"/>
      <c r="H4" s="146"/>
      <c r="I4" s="146"/>
      <c r="J4" s="12"/>
      <c r="K4" s="146"/>
      <c r="L4" s="146"/>
      <c r="M4" s="146"/>
      <c r="N4" s="146"/>
      <c r="O4" s="146"/>
      <c r="P4" s="146"/>
      <c r="Q4" s="146"/>
      <c r="R4" s="146"/>
      <c r="S4" s="146"/>
      <c r="T4" s="14"/>
      <c r="U4" s="146"/>
      <c r="V4" s="146"/>
      <c r="W4" s="146"/>
      <c r="X4" s="146"/>
      <c r="Y4" s="146"/>
      <c r="Z4" s="146"/>
      <c r="AA4" s="146"/>
      <c r="AB4" s="146"/>
      <c r="AC4" s="146"/>
    </row>
    <row r="5" spans="1:29" ht="34.5" customHeight="1" thickBot="1">
      <c r="A5" s="36"/>
      <c r="B5" s="9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1" t="s">
        <v>25</v>
      </c>
      <c r="H5" s="10" t="s">
        <v>26</v>
      </c>
      <c r="I5" s="12"/>
      <c r="J5" s="12"/>
      <c r="K5" s="36"/>
      <c r="L5" s="9" t="s">
        <v>20</v>
      </c>
      <c r="M5" s="10" t="s">
        <v>21</v>
      </c>
      <c r="N5" s="10" t="s">
        <v>22</v>
      </c>
      <c r="O5" s="10" t="s">
        <v>23</v>
      </c>
      <c r="P5" s="10" t="s">
        <v>24</v>
      </c>
      <c r="Q5" s="11" t="s">
        <v>25</v>
      </c>
      <c r="R5" s="10" t="s">
        <v>26</v>
      </c>
      <c r="S5" s="12"/>
      <c r="T5" s="14"/>
      <c r="U5" s="36"/>
      <c r="V5" s="9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1" t="s">
        <v>25</v>
      </c>
      <c r="AB5" s="10" t="s">
        <v>26</v>
      </c>
      <c r="AC5" s="12"/>
    </row>
    <row r="6" spans="1:29" ht="15" customHeight="1">
      <c r="A6" s="36">
        <v>1</v>
      </c>
      <c r="B6" s="2" t="s">
        <v>112</v>
      </c>
      <c r="C6" s="13">
        <v>9</v>
      </c>
      <c r="D6" s="13">
        <v>0</v>
      </c>
      <c r="E6" s="13">
        <v>3</v>
      </c>
      <c r="F6" s="13">
        <v>3</v>
      </c>
      <c r="G6" s="13">
        <v>5</v>
      </c>
      <c r="H6" s="5">
        <f aca="true" t="shared" si="0" ref="H6:H37">SUM(C6,D6,E6,F6,G6)</f>
        <v>20</v>
      </c>
      <c r="I6" s="14"/>
      <c r="J6" s="12"/>
      <c r="K6" s="36">
        <v>1</v>
      </c>
      <c r="L6" s="2" t="s">
        <v>112</v>
      </c>
      <c r="M6" s="13">
        <v>13</v>
      </c>
      <c r="N6" s="13">
        <v>3</v>
      </c>
      <c r="O6" s="13">
        <v>0</v>
      </c>
      <c r="P6" s="13">
        <v>3</v>
      </c>
      <c r="Q6" s="13">
        <v>8</v>
      </c>
      <c r="R6" s="5">
        <f aca="true" t="shared" si="1" ref="R6:R13">SUM(M6,N6,O6,P6,Q6)</f>
        <v>27</v>
      </c>
      <c r="S6" s="14"/>
      <c r="T6" s="14"/>
      <c r="U6" s="36">
        <v>1</v>
      </c>
      <c r="V6" s="2" t="s">
        <v>112</v>
      </c>
      <c r="W6" s="13">
        <v>12</v>
      </c>
      <c r="X6" s="13">
        <v>3</v>
      </c>
      <c r="Y6" s="13">
        <v>3</v>
      </c>
      <c r="Z6" s="13">
        <v>4</v>
      </c>
      <c r="AA6" s="13">
        <v>0</v>
      </c>
      <c r="AB6" s="5">
        <f>SUM(W6,X6,Y6,Z6,AA6)</f>
        <v>22</v>
      </c>
      <c r="AC6" s="14"/>
    </row>
    <row r="7" spans="1:29" ht="15" customHeight="1">
      <c r="A7" s="36">
        <v>2</v>
      </c>
      <c r="B7" s="2" t="s">
        <v>120</v>
      </c>
      <c r="C7" s="15">
        <v>8</v>
      </c>
      <c r="D7" s="15">
        <v>6</v>
      </c>
      <c r="E7" s="15">
        <v>5</v>
      </c>
      <c r="F7" s="15">
        <v>0</v>
      </c>
      <c r="G7" s="15">
        <v>1</v>
      </c>
      <c r="H7" s="6">
        <f t="shared" si="0"/>
        <v>20</v>
      </c>
      <c r="I7" s="14"/>
      <c r="J7" s="12"/>
      <c r="K7" s="36">
        <v>2</v>
      </c>
      <c r="L7" s="2" t="s">
        <v>119</v>
      </c>
      <c r="M7" s="15">
        <v>6</v>
      </c>
      <c r="N7" s="15">
        <v>4</v>
      </c>
      <c r="O7" s="15">
        <v>5</v>
      </c>
      <c r="P7" s="15">
        <v>1</v>
      </c>
      <c r="Q7" s="15">
        <v>5</v>
      </c>
      <c r="R7" s="6">
        <f t="shared" si="1"/>
        <v>21</v>
      </c>
      <c r="S7" s="14"/>
      <c r="T7" s="14"/>
      <c r="U7" s="36">
        <v>2</v>
      </c>
      <c r="V7" s="2" t="s">
        <v>62</v>
      </c>
      <c r="W7" s="15">
        <v>1</v>
      </c>
      <c r="X7" s="15">
        <v>9</v>
      </c>
      <c r="Y7" s="15">
        <v>2</v>
      </c>
      <c r="Z7" s="15">
        <v>6</v>
      </c>
      <c r="AA7" s="15">
        <v>0</v>
      </c>
      <c r="AB7" s="6">
        <f>SUM(W7,X7,Y7,Z7,AA7)</f>
        <v>18</v>
      </c>
      <c r="AC7" s="14"/>
    </row>
    <row r="8" spans="1:29" ht="15" customHeight="1">
      <c r="A8" s="36">
        <v>3</v>
      </c>
      <c r="B8" s="2" t="s">
        <v>62</v>
      </c>
      <c r="C8" s="15">
        <v>3</v>
      </c>
      <c r="D8" s="15">
        <v>0</v>
      </c>
      <c r="E8" s="15">
        <v>0</v>
      </c>
      <c r="F8" s="15">
        <v>3</v>
      </c>
      <c r="G8" s="15">
        <v>10</v>
      </c>
      <c r="H8" s="6">
        <f t="shared" si="0"/>
        <v>16</v>
      </c>
      <c r="I8" s="12"/>
      <c r="J8" s="12"/>
      <c r="K8" s="36">
        <v>3</v>
      </c>
      <c r="L8" s="2" t="s">
        <v>62</v>
      </c>
      <c r="M8" s="15">
        <v>3</v>
      </c>
      <c r="N8" s="15">
        <v>4</v>
      </c>
      <c r="O8" s="15">
        <v>1</v>
      </c>
      <c r="P8" s="15">
        <v>3</v>
      </c>
      <c r="Q8" s="15">
        <v>5</v>
      </c>
      <c r="R8" s="6">
        <f t="shared" si="1"/>
        <v>16</v>
      </c>
      <c r="S8" s="12"/>
      <c r="T8" s="14"/>
      <c r="U8" s="36">
        <v>3</v>
      </c>
      <c r="V8" s="2" t="s">
        <v>119</v>
      </c>
      <c r="W8" s="15">
        <v>3</v>
      </c>
      <c r="X8" s="15">
        <v>1</v>
      </c>
      <c r="Y8" s="15">
        <v>5</v>
      </c>
      <c r="Z8" s="15">
        <v>3</v>
      </c>
      <c r="AA8" s="15">
        <v>5</v>
      </c>
      <c r="AB8" s="6">
        <f>SUM(W8,X8,Y8,Z8,AA8)</f>
        <v>17</v>
      </c>
      <c r="AC8" s="12"/>
    </row>
    <row r="9" spans="1:29" ht="15" customHeight="1">
      <c r="A9" s="36">
        <v>4</v>
      </c>
      <c r="B9" s="2" t="s">
        <v>119</v>
      </c>
      <c r="C9" s="15">
        <v>11</v>
      </c>
      <c r="D9" s="15">
        <v>0</v>
      </c>
      <c r="E9" s="15">
        <v>0</v>
      </c>
      <c r="F9" s="15">
        <v>0</v>
      </c>
      <c r="G9" s="15">
        <v>5</v>
      </c>
      <c r="H9" s="6">
        <f t="shared" si="0"/>
        <v>16</v>
      </c>
      <c r="I9" s="12"/>
      <c r="J9" s="12"/>
      <c r="K9" s="36">
        <v>4</v>
      </c>
      <c r="L9" s="2" t="s">
        <v>106</v>
      </c>
      <c r="M9" s="15">
        <v>9</v>
      </c>
      <c r="N9" s="15">
        <v>4</v>
      </c>
      <c r="O9" s="15">
        <v>1</v>
      </c>
      <c r="P9" s="15">
        <v>0</v>
      </c>
      <c r="Q9" s="15">
        <v>0</v>
      </c>
      <c r="R9" s="6">
        <f t="shared" si="1"/>
        <v>14</v>
      </c>
      <c r="S9" s="12"/>
      <c r="T9" s="14"/>
      <c r="U9" s="43">
        <v>4</v>
      </c>
      <c r="V9" s="80" t="s">
        <v>106</v>
      </c>
      <c r="W9" s="81">
        <v>1</v>
      </c>
      <c r="X9" s="81">
        <v>0</v>
      </c>
      <c r="Y9" s="81">
        <v>1</v>
      </c>
      <c r="Z9" s="81">
        <v>0</v>
      </c>
      <c r="AA9" s="81">
        <v>0</v>
      </c>
      <c r="AB9" s="90">
        <f>SUM(W9,X9,Y9,Z9,AA9)</f>
        <v>2</v>
      </c>
      <c r="AC9" s="12"/>
    </row>
    <row r="10" spans="1:29" ht="15" customHeight="1">
      <c r="A10" s="36">
        <v>5</v>
      </c>
      <c r="B10" s="2" t="s">
        <v>118</v>
      </c>
      <c r="C10" s="15">
        <v>8</v>
      </c>
      <c r="D10" s="15">
        <v>1</v>
      </c>
      <c r="E10" s="15">
        <v>7</v>
      </c>
      <c r="F10" s="15">
        <v>0</v>
      </c>
      <c r="G10" s="15">
        <v>0</v>
      </c>
      <c r="H10" s="6">
        <f t="shared" si="0"/>
        <v>16</v>
      </c>
      <c r="I10" s="12"/>
      <c r="J10" s="12"/>
      <c r="K10" s="36">
        <v>5</v>
      </c>
      <c r="L10" s="2" t="s">
        <v>120</v>
      </c>
      <c r="M10" s="15">
        <v>3</v>
      </c>
      <c r="N10" s="15">
        <v>1</v>
      </c>
      <c r="O10" s="15">
        <v>3</v>
      </c>
      <c r="P10" s="15">
        <v>0</v>
      </c>
      <c r="Q10" s="15">
        <v>0</v>
      </c>
      <c r="R10" s="6">
        <f t="shared" si="1"/>
        <v>7</v>
      </c>
      <c r="S10" s="12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19" ht="15" customHeight="1">
      <c r="A11" s="36">
        <v>6</v>
      </c>
      <c r="B11" s="2" t="s">
        <v>106</v>
      </c>
      <c r="C11" s="15">
        <v>4</v>
      </c>
      <c r="D11" s="15">
        <v>3</v>
      </c>
      <c r="E11" s="15">
        <v>1</v>
      </c>
      <c r="F11" s="15">
        <v>6</v>
      </c>
      <c r="G11" s="15">
        <v>0</v>
      </c>
      <c r="H11" s="6">
        <f t="shared" si="0"/>
        <v>14</v>
      </c>
      <c r="I11" s="14"/>
      <c r="J11" s="12"/>
      <c r="K11" s="36">
        <v>6</v>
      </c>
      <c r="L11" s="2" t="s">
        <v>63</v>
      </c>
      <c r="M11" s="15">
        <v>0</v>
      </c>
      <c r="N11" s="15">
        <v>3</v>
      </c>
      <c r="O11" s="15">
        <v>0</v>
      </c>
      <c r="P11" s="15">
        <v>3</v>
      </c>
      <c r="Q11" s="15">
        <v>0</v>
      </c>
      <c r="R11" s="6">
        <f t="shared" si="1"/>
        <v>6</v>
      </c>
      <c r="S11" s="14"/>
    </row>
    <row r="12" spans="1:19" ht="15" customHeight="1">
      <c r="A12" s="36">
        <v>7</v>
      </c>
      <c r="B12" s="2" t="s">
        <v>72</v>
      </c>
      <c r="C12" s="15">
        <v>7</v>
      </c>
      <c r="D12" s="15">
        <v>3</v>
      </c>
      <c r="E12" s="15">
        <v>3</v>
      </c>
      <c r="F12" s="15">
        <v>1</v>
      </c>
      <c r="G12" s="15">
        <v>0</v>
      </c>
      <c r="H12" s="6">
        <f t="shared" si="0"/>
        <v>14</v>
      </c>
      <c r="I12" s="12"/>
      <c r="J12" s="12"/>
      <c r="K12" s="36">
        <v>7</v>
      </c>
      <c r="L12" s="2" t="s">
        <v>118</v>
      </c>
      <c r="M12" s="15">
        <v>3</v>
      </c>
      <c r="N12" s="15">
        <v>0</v>
      </c>
      <c r="O12" s="15">
        <v>0</v>
      </c>
      <c r="P12" s="15">
        <v>3</v>
      </c>
      <c r="Q12" s="15">
        <v>0</v>
      </c>
      <c r="R12" s="6">
        <f t="shared" si="1"/>
        <v>6</v>
      </c>
      <c r="S12" s="12"/>
    </row>
    <row r="13" spans="1:19" ht="15" customHeight="1">
      <c r="A13" s="36">
        <v>8</v>
      </c>
      <c r="B13" s="2" t="s">
        <v>63</v>
      </c>
      <c r="C13" s="15">
        <v>6</v>
      </c>
      <c r="D13" s="15">
        <v>0</v>
      </c>
      <c r="E13" s="15">
        <v>3</v>
      </c>
      <c r="F13" s="15">
        <v>3</v>
      </c>
      <c r="G13" s="15">
        <v>0</v>
      </c>
      <c r="H13" s="6">
        <f t="shared" si="0"/>
        <v>12</v>
      </c>
      <c r="I13" s="12"/>
      <c r="J13" s="12"/>
      <c r="K13" s="36">
        <v>8</v>
      </c>
      <c r="L13" s="2" t="s">
        <v>72</v>
      </c>
      <c r="M13" s="15">
        <v>3</v>
      </c>
      <c r="N13" s="15">
        <v>1</v>
      </c>
      <c r="O13" s="15">
        <v>2</v>
      </c>
      <c r="P13" s="15">
        <v>0</v>
      </c>
      <c r="Q13" s="15">
        <v>0</v>
      </c>
      <c r="R13" s="6">
        <f t="shared" si="1"/>
        <v>6</v>
      </c>
      <c r="S13" s="12"/>
    </row>
    <row r="14" spans="1:19" ht="15" customHeight="1">
      <c r="A14" s="36">
        <v>9</v>
      </c>
      <c r="B14" s="2" t="s">
        <v>115</v>
      </c>
      <c r="C14" s="15">
        <v>3</v>
      </c>
      <c r="D14" s="15">
        <v>3</v>
      </c>
      <c r="E14" s="15">
        <v>1</v>
      </c>
      <c r="F14" s="15">
        <v>0</v>
      </c>
      <c r="G14" s="15">
        <v>3</v>
      </c>
      <c r="H14" s="6">
        <f t="shared" si="0"/>
        <v>10</v>
      </c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9" ht="15" customHeight="1">
      <c r="A15" s="36">
        <v>10</v>
      </c>
      <c r="B15" s="2" t="s">
        <v>113</v>
      </c>
      <c r="C15" s="15">
        <v>4</v>
      </c>
      <c r="D15" s="15">
        <v>0</v>
      </c>
      <c r="E15" s="15">
        <v>0</v>
      </c>
      <c r="F15" s="15">
        <v>0</v>
      </c>
      <c r="G15" s="15">
        <v>5</v>
      </c>
      <c r="H15" s="6">
        <f t="shared" si="0"/>
        <v>9</v>
      </c>
      <c r="I15" s="12"/>
    </row>
    <row r="16" spans="1:9" ht="15" customHeight="1">
      <c r="A16" s="36">
        <v>11</v>
      </c>
      <c r="B16" s="2" t="s">
        <v>65</v>
      </c>
      <c r="C16" s="15">
        <v>6</v>
      </c>
      <c r="D16" s="15">
        <v>3</v>
      </c>
      <c r="E16" s="15">
        <v>0</v>
      </c>
      <c r="F16" s="15">
        <v>0</v>
      </c>
      <c r="G16" s="15">
        <v>0</v>
      </c>
      <c r="H16" s="6">
        <f t="shared" si="0"/>
        <v>9</v>
      </c>
      <c r="I16" s="12"/>
    </row>
    <row r="17" spans="1:9" ht="15" customHeight="1">
      <c r="A17" s="36">
        <v>12</v>
      </c>
      <c r="B17" s="2" t="s">
        <v>105</v>
      </c>
      <c r="C17" s="15">
        <v>4</v>
      </c>
      <c r="D17" s="15">
        <v>0</v>
      </c>
      <c r="E17" s="15">
        <v>3</v>
      </c>
      <c r="F17" s="15">
        <v>0</v>
      </c>
      <c r="G17" s="15">
        <v>0</v>
      </c>
      <c r="H17" s="6">
        <f t="shared" si="0"/>
        <v>7</v>
      </c>
      <c r="I17" s="12"/>
    </row>
    <row r="18" spans="1:9" ht="15" customHeight="1">
      <c r="A18" s="36">
        <v>13</v>
      </c>
      <c r="B18" s="2" t="s">
        <v>111</v>
      </c>
      <c r="C18" s="15">
        <v>6</v>
      </c>
      <c r="D18" s="15">
        <v>0</v>
      </c>
      <c r="E18" s="15">
        <v>0</v>
      </c>
      <c r="F18" s="15">
        <v>0</v>
      </c>
      <c r="G18" s="15">
        <v>0</v>
      </c>
      <c r="H18" s="6">
        <f t="shared" si="0"/>
        <v>6</v>
      </c>
      <c r="I18" s="14"/>
    </row>
    <row r="19" spans="1:9" ht="15" customHeight="1">
      <c r="A19" s="36">
        <v>14</v>
      </c>
      <c r="B19" s="2" t="s">
        <v>110</v>
      </c>
      <c r="C19" s="15">
        <v>3</v>
      </c>
      <c r="D19" s="15">
        <v>0</v>
      </c>
      <c r="E19" s="15">
        <v>3</v>
      </c>
      <c r="F19" s="15">
        <v>0</v>
      </c>
      <c r="G19" s="15">
        <v>0</v>
      </c>
      <c r="H19" s="6">
        <f t="shared" si="0"/>
        <v>6</v>
      </c>
      <c r="I19" s="14"/>
    </row>
    <row r="20" spans="1:9" ht="15" customHeight="1">
      <c r="A20" s="36">
        <v>15</v>
      </c>
      <c r="B20" s="2" t="s">
        <v>69</v>
      </c>
      <c r="C20" s="15">
        <v>3</v>
      </c>
      <c r="D20" s="15">
        <v>0</v>
      </c>
      <c r="E20" s="15">
        <v>0</v>
      </c>
      <c r="F20" s="15">
        <v>0</v>
      </c>
      <c r="G20" s="15">
        <v>1</v>
      </c>
      <c r="H20" s="6">
        <f t="shared" si="0"/>
        <v>4</v>
      </c>
      <c r="I20" s="12"/>
    </row>
    <row r="21" spans="1:9" ht="15" customHeight="1">
      <c r="A21" s="36">
        <v>16</v>
      </c>
      <c r="B21" s="2" t="s">
        <v>71</v>
      </c>
      <c r="C21" s="15">
        <v>0</v>
      </c>
      <c r="D21" s="15"/>
      <c r="E21" s="15"/>
      <c r="F21" s="15"/>
      <c r="G21" s="15"/>
      <c r="H21" s="6">
        <f t="shared" si="0"/>
        <v>0</v>
      </c>
      <c r="I21" s="14"/>
    </row>
    <row r="22" spans="1:9" ht="15" customHeight="1">
      <c r="A22" s="36">
        <v>17</v>
      </c>
      <c r="B22" s="2" t="s">
        <v>66</v>
      </c>
      <c r="C22" s="15">
        <v>0</v>
      </c>
      <c r="D22" s="15"/>
      <c r="E22" s="15"/>
      <c r="F22" s="15"/>
      <c r="G22" s="15"/>
      <c r="H22" s="6">
        <f t="shared" si="0"/>
        <v>0</v>
      </c>
      <c r="I22" s="14"/>
    </row>
    <row r="23" spans="1:9" ht="15" customHeight="1">
      <c r="A23" s="36">
        <v>18</v>
      </c>
      <c r="B23" s="2" t="s">
        <v>114</v>
      </c>
      <c r="C23" s="15">
        <v>0</v>
      </c>
      <c r="D23" s="15"/>
      <c r="E23" s="15"/>
      <c r="F23" s="15"/>
      <c r="G23" s="15"/>
      <c r="H23" s="6">
        <f t="shared" si="0"/>
        <v>0</v>
      </c>
      <c r="I23" s="12"/>
    </row>
    <row r="24" spans="1:9" ht="15" customHeight="1">
      <c r="A24" s="36">
        <v>19</v>
      </c>
      <c r="B24" s="2" t="s">
        <v>121</v>
      </c>
      <c r="C24" s="15">
        <v>0</v>
      </c>
      <c r="D24" s="15"/>
      <c r="E24" s="15"/>
      <c r="F24" s="15"/>
      <c r="G24" s="15"/>
      <c r="H24" s="6">
        <f t="shared" si="0"/>
        <v>0</v>
      </c>
      <c r="I24" s="14"/>
    </row>
    <row r="25" spans="1:9" ht="15">
      <c r="A25" s="36">
        <v>20</v>
      </c>
      <c r="B25" s="2" t="s">
        <v>108</v>
      </c>
      <c r="C25" s="15">
        <v>0</v>
      </c>
      <c r="D25" s="15"/>
      <c r="E25" s="15"/>
      <c r="F25" s="15"/>
      <c r="G25" s="15"/>
      <c r="H25" s="6">
        <f t="shared" si="0"/>
        <v>0</v>
      </c>
      <c r="I25" s="14"/>
    </row>
    <row r="26" spans="1:9" ht="15">
      <c r="A26" s="36">
        <v>21</v>
      </c>
      <c r="B26" s="2" t="s">
        <v>56</v>
      </c>
      <c r="C26" s="15">
        <v>0</v>
      </c>
      <c r="D26" s="15"/>
      <c r="E26" s="15"/>
      <c r="F26" s="15"/>
      <c r="G26" s="15"/>
      <c r="H26" s="6">
        <f t="shared" si="0"/>
        <v>0</v>
      </c>
      <c r="I26" s="12"/>
    </row>
    <row r="27" spans="1:9" ht="15">
      <c r="A27" s="36">
        <v>22</v>
      </c>
      <c r="B27" s="37" t="s">
        <v>206</v>
      </c>
      <c r="C27" s="15">
        <v>0</v>
      </c>
      <c r="D27" s="15"/>
      <c r="E27" s="15"/>
      <c r="F27" s="15"/>
      <c r="G27" s="15"/>
      <c r="H27" s="6">
        <f t="shared" si="0"/>
        <v>0</v>
      </c>
      <c r="I27" s="14"/>
    </row>
    <row r="28" spans="1:9" ht="15">
      <c r="A28" s="36">
        <v>23</v>
      </c>
      <c r="B28" s="37" t="s">
        <v>207</v>
      </c>
      <c r="C28" s="15">
        <v>0</v>
      </c>
      <c r="D28" s="15"/>
      <c r="E28" s="15"/>
      <c r="F28" s="15"/>
      <c r="G28" s="15"/>
      <c r="H28" s="6">
        <f t="shared" si="0"/>
        <v>0</v>
      </c>
      <c r="I28" s="14"/>
    </row>
    <row r="29" spans="1:9" ht="15">
      <c r="A29" s="36">
        <v>24</v>
      </c>
      <c r="B29" s="2" t="s">
        <v>58</v>
      </c>
      <c r="C29" s="15">
        <v>0</v>
      </c>
      <c r="D29" s="15"/>
      <c r="E29" s="15"/>
      <c r="F29" s="15"/>
      <c r="G29" s="15"/>
      <c r="H29" s="6">
        <f t="shared" si="0"/>
        <v>0</v>
      </c>
      <c r="I29" s="12"/>
    </row>
    <row r="30" spans="1:9" ht="15">
      <c r="A30" s="36">
        <v>25</v>
      </c>
      <c r="B30" s="2" t="s">
        <v>73</v>
      </c>
      <c r="C30" s="15">
        <v>0</v>
      </c>
      <c r="D30" s="15"/>
      <c r="E30" s="15"/>
      <c r="F30" s="15"/>
      <c r="G30" s="15"/>
      <c r="H30" s="6">
        <f t="shared" si="0"/>
        <v>0</v>
      </c>
      <c r="I30" s="14"/>
    </row>
    <row r="31" spans="1:9" ht="15">
      <c r="A31" s="36">
        <v>26</v>
      </c>
      <c r="B31" s="2" t="s">
        <v>67</v>
      </c>
      <c r="C31" s="15">
        <v>0</v>
      </c>
      <c r="D31" s="15"/>
      <c r="E31" s="15"/>
      <c r="F31" s="15"/>
      <c r="G31" s="15"/>
      <c r="H31" s="6">
        <f t="shared" si="0"/>
        <v>0</v>
      </c>
      <c r="I31" s="14"/>
    </row>
    <row r="32" spans="1:9" ht="15">
      <c r="A32" s="36">
        <v>27</v>
      </c>
      <c r="B32" s="2" t="s">
        <v>57</v>
      </c>
      <c r="C32" s="15">
        <v>0</v>
      </c>
      <c r="D32" s="15"/>
      <c r="E32" s="15"/>
      <c r="F32" s="15"/>
      <c r="G32" s="15"/>
      <c r="H32" s="6">
        <f t="shared" si="0"/>
        <v>0</v>
      </c>
      <c r="I32" s="12"/>
    </row>
    <row r="33" spans="1:9" ht="15">
      <c r="A33" s="36">
        <v>28</v>
      </c>
      <c r="B33" s="2" t="s">
        <v>68</v>
      </c>
      <c r="C33" s="15">
        <v>0</v>
      </c>
      <c r="D33" s="15"/>
      <c r="E33" s="15"/>
      <c r="F33" s="15"/>
      <c r="G33" s="15"/>
      <c r="H33" s="6">
        <f t="shared" si="0"/>
        <v>0</v>
      </c>
      <c r="I33" s="14"/>
    </row>
    <row r="34" spans="1:9" ht="15">
      <c r="A34" s="36">
        <v>29</v>
      </c>
      <c r="B34" s="2" t="s">
        <v>107</v>
      </c>
      <c r="C34" s="15">
        <v>0</v>
      </c>
      <c r="D34" s="15"/>
      <c r="E34" s="15"/>
      <c r="F34" s="15"/>
      <c r="G34" s="15"/>
      <c r="H34" s="6">
        <f t="shared" si="0"/>
        <v>0</v>
      </c>
      <c r="I34" s="14"/>
    </row>
    <row r="35" spans="1:9" ht="15">
      <c r="A35" s="36">
        <v>30</v>
      </c>
      <c r="B35" s="2" t="s">
        <v>64</v>
      </c>
      <c r="C35" s="15">
        <v>0</v>
      </c>
      <c r="D35" s="15"/>
      <c r="E35" s="15"/>
      <c r="F35" s="15"/>
      <c r="G35" s="15"/>
      <c r="H35" s="6">
        <f t="shared" si="0"/>
        <v>0</v>
      </c>
      <c r="I35" s="12"/>
    </row>
    <row r="36" spans="1:9" ht="15">
      <c r="A36" s="36">
        <v>31</v>
      </c>
      <c r="B36" s="2" t="s">
        <v>74</v>
      </c>
      <c r="C36" s="15">
        <v>0</v>
      </c>
      <c r="D36" s="15"/>
      <c r="E36" s="15"/>
      <c r="F36" s="15"/>
      <c r="G36" s="15"/>
      <c r="H36" s="6">
        <f t="shared" si="0"/>
        <v>0</v>
      </c>
      <c r="I36" s="14"/>
    </row>
    <row r="37" spans="1:9" ht="15">
      <c r="A37" s="36">
        <v>32</v>
      </c>
      <c r="B37" s="2" t="s">
        <v>70</v>
      </c>
      <c r="C37" s="15">
        <v>0</v>
      </c>
      <c r="D37" s="15"/>
      <c r="E37" s="15"/>
      <c r="F37" s="15"/>
      <c r="G37" s="15"/>
      <c r="H37" s="6">
        <f t="shared" si="0"/>
        <v>0</v>
      </c>
      <c r="I37" s="14"/>
    </row>
    <row r="38" spans="1:9" ht="16.5">
      <c r="A38" s="36"/>
      <c r="B38" s="8"/>
      <c r="C38" s="8"/>
      <c r="D38" s="8"/>
      <c r="E38" s="8"/>
      <c r="F38" s="8"/>
      <c r="G38" s="8"/>
      <c r="H38" s="8"/>
      <c r="I38" s="8"/>
    </row>
    <row r="39" spans="1:9" ht="16.5">
      <c r="A39" s="36"/>
      <c r="B39" s="8"/>
      <c r="C39" s="8"/>
      <c r="D39" s="8"/>
      <c r="E39" s="8"/>
      <c r="F39" s="8"/>
      <c r="G39" s="8"/>
      <c r="H39" s="8"/>
      <c r="I39" s="8"/>
    </row>
    <row r="40" ht="15">
      <c r="A40" s="36"/>
    </row>
    <row r="41" ht="15">
      <c r="A41" s="36"/>
    </row>
    <row r="42" ht="15">
      <c r="A42" s="36"/>
    </row>
    <row r="43" ht="15">
      <c r="A43" s="36"/>
    </row>
    <row r="44" ht="15">
      <c r="A44" s="36"/>
    </row>
    <row r="45" ht="15">
      <c r="A45" s="36"/>
    </row>
    <row r="46" ht="15">
      <c r="A46" s="36"/>
    </row>
    <row r="47" ht="15">
      <c r="A47" s="36"/>
    </row>
  </sheetData>
  <sheetProtection password="CFE5" sheet="1" objects="1" scenarios="1"/>
  <mergeCells count="3">
    <mergeCell ref="A1:I4"/>
    <mergeCell ref="K1:S4"/>
    <mergeCell ref="U1:AC4"/>
  </mergeCells>
  <printOptions horizontalCentered="1" verticalCentered="1"/>
  <pageMargins left="0.15748031496062992" right="0.1968503937007874" top="0.31496062992125984" bottom="0.2362204724409449" header="0.2362204724409449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7"/>
  <sheetViews>
    <sheetView zoomScale="115" zoomScaleNormal="115" zoomScalePageLayoutView="0" workbookViewId="0" topLeftCell="F1">
      <selection activeCell="AB6" sqref="AB6"/>
    </sheetView>
  </sheetViews>
  <sheetFormatPr defaultColWidth="9.140625" defaultRowHeight="15"/>
  <cols>
    <col min="1" max="1" width="3.28125" style="4" customWidth="1"/>
    <col min="2" max="2" width="21.421875" style="4" bestFit="1" customWidth="1"/>
    <col min="3" max="7" width="3.7109375" style="4" customWidth="1"/>
    <col min="8" max="8" width="4.7109375" style="4" customWidth="1"/>
    <col min="9" max="9" width="2.00390625" style="4" customWidth="1"/>
    <col min="10" max="10" width="2.140625" style="4" customWidth="1"/>
    <col min="11" max="11" width="3.28125" style="4" customWidth="1"/>
    <col min="12" max="12" width="17.28125" style="4" customWidth="1"/>
    <col min="13" max="17" width="3.7109375" style="4" customWidth="1"/>
    <col min="18" max="18" width="4.140625" style="4" customWidth="1"/>
    <col min="19" max="19" width="2.00390625" style="4" customWidth="1"/>
    <col min="20" max="20" width="2.421875" style="4" customWidth="1"/>
    <col min="21" max="21" width="3.28125" style="4" customWidth="1"/>
    <col min="22" max="22" width="17.28125" style="4" customWidth="1"/>
    <col min="23" max="27" width="3.7109375" style="4" customWidth="1"/>
    <col min="28" max="28" width="4.140625" style="4" customWidth="1"/>
    <col min="29" max="29" width="2.00390625" style="4" customWidth="1"/>
    <col min="30" max="242" width="9.140625" style="4" customWidth="1"/>
    <col min="243" max="243" width="2.7109375" style="4" customWidth="1"/>
    <col min="244" max="244" width="25.421875" style="4" customWidth="1"/>
    <col min="245" max="254" width="3.7109375" style="4" customWidth="1"/>
    <col min="255" max="16384" width="4.7109375" style="4" customWidth="1"/>
  </cols>
  <sheetData>
    <row r="1" spans="1:29" ht="12" customHeight="1">
      <c r="A1" s="147" t="s">
        <v>278</v>
      </c>
      <c r="B1" s="147"/>
      <c r="C1" s="147"/>
      <c r="D1" s="147"/>
      <c r="E1" s="147"/>
      <c r="F1" s="147"/>
      <c r="G1" s="147"/>
      <c r="H1" s="147"/>
      <c r="I1" s="147"/>
      <c r="J1" s="7"/>
      <c r="K1" s="147" t="s">
        <v>278</v>
      </c>
      <c r="L1" s="147"/>
      <c r="M1" s="147"/>
      <c r="N1" s="147"/>
      <c r="O1" s="147"/>
      <c r="P1" s="147"/>
      <c r="Q1" s="147"/>
      <c r="R1" s="147"/>
      <c r="S1" s="147"/>
      <c r="T1" s="147"/>
      <c r="U1" s="147" t="s">
        <v>278</v>
      </c>
      <c r="V1" s="147"/>
      <c r="W1" s="147"/>
      <c r="X1" s="147"/>
      <c r="Y1" s="147"/>
      <c r="Z1" s="147"/>
      <c r="AA1" s="147"/>
      <c r="AB1" s="147"/>
      <c r="AC1" s="147"/>
    </row>
    <row r="2" spans="1:29" ht="33.75" customHeight="1">
      <c r="A2" s="147"/>
      <c r="B2" s="147"/>
      <c r="C2" s="147"/>
      <c r="D2" s="147"/>
      <c r="E2" s="147"/>
      <c r="F2" s="147"/>
      <c r="G2" s="147"/>
      <c r="H2" s="147"/>
      <c r="I2" s="147"/>
      <c r="J2" s="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29" ht="3" customHeight="1" thickBot="1">
      <c r="A3" s="147"/>
      <c r="B3" s="147"/>
      <c r="C3" s="147"/>
      <c r="D3" s="147"/>
      <c r="E3" s="147"/>
      <c r="F3" s="147"/>
      <c r="G3" s="147"/>
      <c r="H3" s="147"/>
      <c r="I3" s="147"/>
      <c r="J3" s="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29" ht="15.75" customHeight="1" hidden="1" thickBot="1">
      <c r="A4" s="147"/>
      <c r="B4" s="147"/>
      <c r="C4" s="147"/>
      <c r="D4" s="147"/>
      <c r="E4" s="147"/>
      <c r="F4" s="147"/>
      <c r="G4" s="147"/>
      <c r="H4" s="147"/>
      <c r="I4" s="147"/>
      <c r="J4" s="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</row>
    <row r="5" spans="1:29" ht="36.75" customHeight="1" thickBot="1">
      <c r="A5" s="36"/>
      <c r="B5" s="9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1" t="s">
        <v>25</v>
      </c>
      <c r="H5" s="10" t="s">
        <v>229</v>
      </c>
      <c r="I5" s="12"/>
      <c r="J5" s="7"/>
      <c r="K5" s="36"/>
      <c r="L5" s="9" t="s">
        <v>20</v>
      </c>
      <c r="M5" s="10" t="s">
        <v>21</v>
      </c>
      <c r="N5" s="10" t="s">
        <v>22</v>
      </c>
      <c r="O5" s="10" t="s">
        <v>23</v>
      </c>
      <c r="P5" s="10" t="s">
        <v>24</v>
      </c>
      <c r="Q5" s="11" t="s">
        <v>25</v>
      </c>
      <c r="R5" s="10" t="s">
        <v>229</v>
      </c>
      <c r="S5" s="12"/>
      <c r="T5" s="147"/>
      <c r="U5" s="36"/>
      <c r="V5" s="9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1" t="s">
        <v>25</v>
      </c>
      <c r="AB5" s="10" t="s">
        <v>229</v>
      </c>
      <c r="AC5" s="12"/>
    </row>
    <row r="6" spans="1:29" ht="15" customHeight="1">
      <c r="A6" s="36">
        <v>1</v>
      </c>
      <c r="B6" s="42" t="s">
        <v>178</v>
      </c>
      <c r="C6" s="13">
        <v>4</v>
      </c>
      <c r="D6" s="13">
        <v>0</v>
      </c>
      <c r="E6" s="13">
        <v>0</v>
      </c>
      <c r="F6" s="13">
        <v>4</v>
      </c>
      <c r="G6" s="13">
        <v>5</v>
      </c>
      <c r="H6" s="5">
        <f aca="true" t="shared" si="0" ref="H6:H45">SUM(C6,D6,E6,F6,G6)</f>
        <v>13</v>
      </c>
      <c r="I6" s="14"/>
      <c r="J6" s="7"/>
      <c r="K6" s="36">
        <v>1</v>
      </c>
      <c r="L6" s="42" t="s">
        <v>178</v>
      </c>
      <c r="M6" s="13">
        <v>4</v>
      </c>
      <c r="N6" s="13">
        <v>8</v>
      </c>
      <c r="O6" s="13">
        <v>0</v>
      </c>
      <c r="P6" s="13">
        <v>6</v>
      </c>
      <c r="Q6" s="13">
        <v>5</v>
      </c>
      <c r="R6" s="5">
        <f aca="true" t="shared" si="1" ref="R6:R14">SUM(M6,N6,O6,P6,Q6)</f>
        <v>23</v>
      </c>
      <c r="S6" s="14"/>
      <c r="T6" s="147"/>
      <c r="U6" s="36">
        <v>1</v>
      </c>
      <c r="V6" s="42" t="s">
        <v>192</v>
      </c>
      <c r="W6" s="13">
        <v>3</v>
      </c>
      <c r="X6" s="13">
        <v>6</v>
      </c>
      <c r="Y6" s="13">
        <v>6</v>
      </c>
      <c r="Z6" s="13">
        <v>6</v>
      </c>
      <c r="AA6" s="13">
        <v>0</v>
      </c>
      <c r="AB6" s="5">
        <f>SUM(W6,X6,Y6,Z6,AA6)</f>
        <v>21</v>
      </c>
      <c r="AC6" s="14"/>
    </row>
    <row r="7" spans="1:29" ht="15" customHeight="1">
      <c r="A7" s="36">
        <v>2</v>
      </c>
      <c r="B7" s="42" t="s">
        <v>192</v>
      </c>
      <c r="C7" s="15">
        <v>6</v>
      </c>
      <c r="D7" s="15">
        <v>1</v>
      </c>
      <c r="E7" s="15">
        <v>0</v>
      </c>
      <c r="F7" s="15">
        <v>3</v>
      </c>
      <c r="G7" s="15">
        <v>3</v>
      </c>
      <c r="H7" s="6">
        <f t="shared" si="0"/>
        <v>13</v>
      </c>
      <c r="I7" s="14"/>
      <c r="J7" s="7"/>
      <c r="K7" s="36">
        <v>2</v>
      </c>
      <c r="L7" s="42" t="s">
        <v>192</v>
      </c>
      <c r="M7" s="15">
        <v>9</v>
      </c>
      <c r="N7" s="15">
        <v>4</v>
      </c>
      <c r="O7" s="15">
        <v>3</v>
      </c>
      <c r="P7" s="15">
        <v>0</v>
      </c>
      <c r="Q7" s="15">
        <v>5</v>
      </c>
      <c r="R7" s="6">
        <f t="shared" si="1"/>
        <v>21</v>
      </c>
      <c r="S7" s="14"/>
      <c r="T7" s="147"/>
      <c r="U7" s="36">
        <v>2</v>
      </c>
      <c r="V7" s="42" t="s">
        <v>188</v>
      </c>
      <c r="W7" s="15">
        <v>7</v>
      </c>
      <c r="X7" s="15">
        <v>9</v>
      </c>
      <c r="Y7" s="15">
        <v>0</v>
      </c>
      <c r="Z7" s="15">
        <v>0</v>
      </c>
      <c r="AA7" s="15">
        <v>0</v>
      </c>
      <c r="AB7" s="6">
        <f>SUM(W7,X7,Y7,Z7,AA7)</f>
        <v>16</v>
      </c>
      <c r="AC7" s="14"/>
    </row>
    <row r="8" spans="1:29" ht="15" customHeight="1">
      <c r="A8" s="36">
        <v>3</v>
      </c>
      <c r="B8" s="42" t="s">
        <v>188</v>
      </c>
      <c r="C8" s="15">
        <v>5</v>
      </c>
      <c r="D8" s="15">
        <v>7</v>
      </c>
      <c r="E8" s="15">
        <v>0</v>
      </c>
      <c r="F8" s="15">
        <v>0</v>
      </c>
      <c r="G8" s="15">
        <v>0</v>
      </c>
      <c r="H8" s="6">
        <f t="shared" si="0"/>
        <v>12</v>
      </c>
      <c r="I8" s="12"/>
      <c r="J8" s="7"/>
      <c r="K8" s="36">
        <v>3</v>
      </c>
      <c r="L8" s="42" t="s">
        <v>165</v>
      </c>
      <c r="M8" s="15">
        <v>4</v>
      </c>
      <c r="N8" s="15">
        <v>1</v>
      </c>
      <c r="O8" s="15">
        <v>7</v>
      </c>
      <c r="P8" s="15">
        <v>0</v>
      </c>
      <c r="Q8" s="15">
        <v>5</v>
      </c>
      <c r="R8" s="6">
        <f t="shared" si="1"/>
        <v>17</v>
      </c>
      <c r="S8" s="12"/>
      <c r="T8" s="147"/>
      <c r="U8" s="36">
        <v>3</v>
      </c>
      <c r="V8" s="42" t="s">
        <v>165</v>
      </c>
      <c r="W8" s="15">
        <v>0</v>
      </c>
      <c r="X8" s="15">
        <v>6</v>
      </c>
      <c r="Y8" s="15">
        <v>1</v>
      </c>
      <c r="Z8" s="15">
        <v>0</v>
      </c>
      <c r="AA8" s="15">
        <v>5</v>
      </c>
      <c r="AB8" s="6">
        <f>SUM(W8,X8,Y8,Z8,AA8)</f>
        <v>12</v>
      </c>
      <c r="AC8" s="12"/>
    </row>
    <row r="9" spans="1:29" ht="15" customHeight="1">
      <c r="A9" s="36">
        <v>4</v>
      </c>
      <c r="B9" s="42" t="s">
        <v>186</v>
      </c>
      <c r="C9" s="15">
        <v>3</v>
      </c>
      <c r="D9" s="15">
        <v>0</v>
      </c>
      <c r="E9" s="15">
        <v>3</v>
      </c>
      <c r="F9" s="15">
        <v>0</v>
      </c>
      <c r="G9" s="15">
        <v>5</v>
      </c>
      <c r="H9" s="6">
        <f t="shared" si="0"/>
        <v>11</v>
      </c>
      <c r="I9" s="12"/>
      <c r="J9" s="7"/>
      <c r="K9" s="36">
        <v>4</v>
      </c>
      <c r="L9" s="42" t="s">
        <v>188</v>
      </c>
      <c r="M9" s="15">
        <v>3</v>
      </c>
      <c r="N9" s="15">
        <v>3</v>
      </c>
      <c r="O9" s="15">
        <v>3</v>
      </c>
      <c r="P9" s="15">
        <v>2</v>
      </c>
      <c r="Q9" s="15">
        <v>5</v>
      </c>
      <c r="R9" s="6">
        <f t="shared" si="1"/>
        <v>16</v>
      </c>
      <c r="S9" s="12"/>
      <c r="T9" s="147"/>
      <c r="U9" s="43">
        <v>4</v>
      </c>
      <c r="V9" s="91" t="s">
        <v>178</v>
      </c>
      <c r="W9" s="81">
        <v>1</v>
      </c>
      <c r="X9" s="81">
        <v>6</v>
      </c>
      <c r="Y9" s="81">
        <v>0</v>
      </c>
      <c r="Z9" s="81">
        <v>0</v>
      </c>
      <c r="AA9" s="81">
        <v>0</v>
      </c>
      <c r="AB9" s="90">
        <f>SUM(W9,X9,Y9,Z9,AA9)</f>
        <v>7</v>
      </c>
      <c r="AC9" s="12"/>
    </row>
    <row r="10" spans="1:29" ht="15" customHeight="1">
      <c r="A10" s="36">
        <v>5</v>
      </c>
      <c r="B10" s="42" t="s">
        <v>185</v>
      </c>
      <c r="C10" s="15">
        <v>1</v>
      </c>
      <c r="D10" s="15">
        <v>0</v>
      </c>
      <c r="E10" s="15">
        <v>4</v>
      </c>
      <c r="F10" s="15">
        <v>0</v>
      </c>
      <c r="G10" s="15">
        <v>5</v>
      </c>
      <c r="H10" s="6">
        <f t="shared" si="0"/>
        <v>10</v>
      </c>
      <c r="I10" s="12"/>
      <c r="J10" s="7"/>
      <c r="K10" s="36">
        <v>5</v>
      </c>
      <c r="L10" s="52" t="s">
        <v>170</v>
      </c>
      <c r="M10" s="53">
        <v>6</v>
      </c>
      <c r="N10" s="53">
        <v>1</v>
      </c>
      <c r="O10" s="53">
        <v>0</v>
      </c>
      <c r="P10" s="53">
        <v>0</v>
      </c>
      <c r="Q10" s="53">
        <v>5</v>
      </c>
      <c r="R10" s="54">
        <f t="shared" si="1"/>
        <v>12</v>
      </c>
      <c r="S10" s="12"/>
      <c r="T10" s="147"/>
      <c r="U10" s="47"/>
      <c r="V10" s="47"/>
      <c r="W10" s="47"/>
      <c r="X10" s="47"/>
      <c r="Y10" s="47"/>
      <c r="Z10" s="47"/>
      <c r="AA10" s="47"/>
      <c r="AB10" s="47"/>
      <c r="AC10" s="47"/>
    </row>
    <row r="11" spans="1:19" ht="15" customHeight="1">
      <c r="A11" s="36">
        <v>6</v>
      </c>
      <c r="B11" s="42" t="s">
        <v>165</v>
      </c>
      <c r="C11" s="15">
        <v>3</v>
      </c>
      <c r="D11" s="15">
        <v>0</v>
      </c>
      <c r="E11" s="15">
        <v>3</v>
      </c>
      <c r="F11" s="15">
        <v>3</v>
      </c>
      <c r="G11" s="15">
        <v>1</v>
      </c>
      <c r="H11" s="6">
        <f t="shared" si="0"/>
        <v>10</v>
      </c>
      <c r="I11" s="14"/>
      <c r="J11" s="7"/>
      <c r="K11" s="36">
        <v>6</v>
      </c>
      <c r="L11" s="52" t="s">
        <v>166</v>
      </c>
      <c r="M11" s="53">
        <v>3</v>
      </c>
      <c r="N11" s="53">
        <v>0</v>
      </c>
      <c r="O11" s="53">
        <v>1</v>
      </c>
      <c r="P11" s="53">
        <v>5</v>
      </c>
      <c r="Q11" s="53">
        <v>0</v>
      </c>
      <c r="R11" s="54">
        <f t="shared" si="1"/>
        <v>9</v>
      </c>
      <c r="S11" s="14"/>
    </row>
    <row r="12" spans="1:19" ht="15" customHeight="1">
      <c r="A12" s="36">
        <v>7</v>
      </c>
      <c r="B12" s="42" t="s">
        <v>166</v>
      </c>
      <c r="C12" s="15">
        <v>3</v>
      </c>
      <c r="D12" s="15">
        <v>6</v>
      </c>
      <c r="E12" s="15">
        <v>1</v>
      </c>
      <c r="F12" s="15">
        <v>0</v>
      </c>
      <c r="G12" s="15">
        <v>0</v>
      </c>
      <c r="H12" s="6">
        <f t="shared" si="0"/>
        <v>10</v>
      </c>
      <c r="I12" s="12"/>
      <c r="J12" s="7"/>
      <c r="K12" s="36">
        <v>7</v>
      </c>
      <c r="L12" s="52" t="s">
        <v>186</v>
      </c>
      <c r="M12" s="53">
        <v>3</v>
      </c>
      <c r="N12" s="53">
        <v>0</v>
      </c>
      <c r="O12" s="53">
        <v>1</v>
      </c>
      <c r="P12" s="53">
        <v>1</v>
      </c>
      <c r="Q12" s="53">
        <v>0</v>
      </c>
      <c r="R12" s="54">
        <f t="shared" si="1"/>
        <v>5</v>
      </c>
      <c r="S12" s="12"/>
    </row>
    <row r="13" spans="1:19" ht="15" customHeight="1">
      <c r="A13" s="36">
        <v>8</v>
      </c>
      <c r="B13" s="42" t="s">
        <v>170</v>
      </c>
      <c r="C13" s="15">
        <v>3</v>
      </c>
      <c r="D13" s="15">
        <v>0</v>
      </c>
      <c r="E13" s="15">
        <v>3</v>
      </c>
      <c r="F13" s="15">
        <v>0</v>
      </c>
      <c r="G13" s="15">
        <v>3</v>
      </c>
      <c r="H13" s="6">
        <f t="shared" si="0"/>
        <v>9</v>
      </c>
      <c r="I13" s="12"/>
      <c r="J13" s="7"/>
      <c r="K13" s="36">
        <v>8</v>
      </c>
      <c r="L13" s="52" t="s">
        <v>179</v>
      </c>
      <c r="M13" s="53">
        <v>0</v>
      </c>
      <c r="N13" s="53">
        <v>3</v>
      </c>
      <c r="O13" s="53">
        <v>1</v>
      </c>
      <c r="P13" s="53">
        <v>0</v>
      </c>
      <c r="Q13" s="53">
        <v>0</v>
      </c>
      <c r="R13" s="54">
        <f t="shared" si="1"/>
        <v>4</v>
      </c>
      <c r="S13" s="12"/>
    </row>
    <row r="14" spans="1:19" ht="15" customHeight="1">
      <c r="A14" s="36">
        <v>9</v>
      </c>
      <c r="B14" s="42" t="s">
        <v>179</v>
      </c>
      <c r="C14" s="15">
        <v>3</v>
      </c>
      <c r="D14" s="15">
        <v>0</v>
      </c>
      <c r="E14" s="15">
        <v>3</v>
      </c>
      <c r="F14" s="15">
        <v>0</v>
      </c>
      <c r="G14" s="15">
        <v>3</v>
      </c>
      <c r="H14" s="6">
        <f t="shared" si="0"/>
        <v>9</v>
      </c>
      <c r="I14" s="14"/>
      <c r="J14" s="7"/>
      <c r="K14" s="36">
        <v>9</v>
      </c>
      <c r="L14" s="52" t="s">
        <v>185</v>
      </c>
      <c r="M14" s="53">
        <v>0</v>
      </c>
      <c r="N14" s="53">
        <v>0</v>
      </c>
      <c r="O14" s="53">
        <v>3</v>
      </c>
      <c r="P14" s="53">
        <v>0</v>
      </c>
      <c r="Q14" s="53">
        <v>0</v>
      </c>
      <c r="R14" s="54">
        <f t="shared" si="1"/>
        <v>3</v>
      </c>
      <c r="S14" s="12"/>
    </row>
    <row r="15" spans="1:19" ht="15" customHeight="1">
      <c r="A15" s="36">
        <v>10</v>
      </c>
      <c r="B15" s="42" t="s">
        <v>193</v>
      </c>
      <c r="C15" s="15">
        <v>3</v>
      </c>
      <c r="D15" s="15">
        <v>0</v>
      </c>
      <c r="E15" s="15">
        <v>0</v>
      </c>
      <c r="F15" s="15">
        <v>0</v>
      </c>
      <c r="G15" s="15">
        <v>5</v>
      </c>
      <c r="H15" s="6">
        <f t="shared" si="0"/>
        <v>8</v>
      </c>
      <c r="I15" s="12"/>
      <c r="J15" s="7"/>
      <c r="K15" s="7"/>
      <c r="L15" s="7"/>
      <c r="M15" s="7"/>
      <c r="N15" s="7"/>
      <c r="O15" s="7"/>
      <c r="P15" s="7"/>
      <c r="Q15" s="7"/>
      <c r="R15" s="7"/>
      <c r="S15" s="12"/>
    </row>
    <row r="16" spans="1:9" ht="15" customHeight="1">
      <c r="A16" s="36">
        <v>11</v>
      </c>
      <c r="B16" s="42" t="s">
        <v>168</v>
      </c>
      <c r="C16" s="15">
        <v>3</v>
      </c>
      <c r="D16" s="15">
        <v>0</v>
      </c>
      <c r="E16" s="15">
        <v>0</v>
      </c>
      <c r="F16" s="15">
        <v>1</v>
      </c>
      <c r="G16" s="15">
        <v>3</v>
      </c>
      <c r="H16" s="6">
        <f t="shared" si="0"/>
        <v>7</v>
      </c>
      <c r="I16" s="12"/>
    </row>
    <row r="17" spans="1:9" ht="15" customHeight="1">
      <c r="A17" s="36">
        <v>12</v>
      </c>
      <c r="B17" s="42" t="s">
        <v>171</v>
      </c>
      <c r="C17" s="15">
        <v>1</v>
      </c>
      <c r="D17" s="15">
        <v>0</v>
      </c>
      <c r="E17" s="15">
        <v>0</v>
      </c>
      <c r="F17" s="15">
        <v>0</v>
      </c>
      <c r="G17" s="15">
        <v>5</v>
      </c>
      <c r="H17" s="6">
        <f t="shared" si="0"/>
        <v>6</v>
      </c>
      <c r="I17" s="12"/>
    </row>
    <row r="18" spans="1:9" ht="15" customHeight="1">
      <c r="A18" s="36">
        <v>13</v>
      </c>
      <c r="B18" s="42" t="s">
        <v>175</v>
      </c>
      <c r="C18" s="15">
        <v>1</v>
      </c>
      <c r="D18" s="15">
        <v>0</v>
      </c>
      <c r="E18" s="15">
        <v>2</v>
      </c>
      <c r="F18" s="15">
        <v>0</v>
      </c>
      <c r="G18" s="15">
        <v>3</v>
      </c>
      <c r="H18" s="6">
        <f t="shared" si="0"/>
        <v>6</v>
      </c>
      <c r="I18" s="14"/>
    </row>
    <row r="19" spans="1:9" ht="15" customHeight="1">
      <c r="A19" s="36">
        <v>14</v>
      </c>
      <c r="B19" s="42" t="s">
        <v>174</v>
      </c>
      <c r="C19" s="15">
        <v>3</v>
      </c>
      <c r="D19" s="15">
        <v>0</v>
      </c>
      <c r="E19" s="15">
        <v>0</v>
      </c>
      <c r="F19" s="15">
        <v>0</v>
      </c>
      <c r="G19" s="15">
        <v>3</v>
      </c>
      <c r="H19" s="6">
        <f t="shared" si="0"/>
        <v>6</v>
      </c>
      <c r="I19" s="14"/>
    </row>
    <row r="20" spans="1:9" ht="15" customHeight="1">
      <c r="A20" s="36">
        <v>15</v>
      </c>
      <c r="B20" s="42" t="s">
        <v>189</v>
      </c>
      <c r="C20" s="15">
        <v>4</v>
      </c>
      <c r="D20" s="15">
        <v>0</v>
      </c>
      <c r="E20" s="15">
        <v>1</v>
      </c>
      <c r="F20" s="15">
        <v>0</v>
      </c>
      <c r="G20" s="15">
        <v>0</v>
      </c>
      <c r="H20" s="6">
        <f t="shared" si="0"/>
        <v>5</v>
      </c>
      <c r="I20" s="12"/>
    </row>
    <row r="21" spans="1:9" ht="15" customHeight="1">
      <c r="A21" s="36">
        <v>16</v>
      </c>
      <c r="B21" s="42" t="s">
        <v>180</v>
      </c>
      <c r="C21" s="15">
        <v>3</v>
      </c>
      <c r="D21" s="15">
        <v>2</v>
      </c>
      <c r="E21" s="15">
        <v>0</v>
      </c>
      <c r="F21" s="15">
        <v>0</v>
      </c>
      <c r="G21" s="15">
        <v>0</v>
      </c>
      <c r="H21" s="6">
        <f t="shared" si="0"/>
        <v>5</v>
      </c>
      <c r="I21" s="14"/>
    </row>
    <row r="22" spans="1:9" ht="15" customHeight="1">
      <c r="A22" s="36">
        <v>17</v>
      </c>
      <c r="B22" s="42" t="s">
        <v>182</v>
      </c>
      <c r="C22" s="15">
        <v>1</v>
      </c>
      <c r="D22" s="15">
        <v>0</v>
      </c>
      <c r="E22" s="15">
        <v>0</v>
      </c>
      <c r="F22" s="15">
        <v>3</v>
      </c>
      <c r="G22" s="15">
        <v>0</v>
      </c>
      <c r="H22" s="6">
        <f t="shared" si="0"/>
        <v>4</v>
      </c>
      <c r="I22" s="14"/>
    </row>
    <row r="23" spans="1:9" ht="15" customHeight="1">
      <c r="A23" s="36">
        <v>18</v>
      </c>
      <c r="B23" s="42" t="s">
        <v>181</v>
      </c>
      <c r="C23" s="15">
        <v>3</v>
      </c>
      <c r="D23" s="15">
        <v>1</v>
      </c>
      <c r="E23" s="15">
        <v>0</v>
      </c>
      <c r="F23" s="15">
        <v>0</v>
      </c>
      <c r="G23" s="15">
        <v>0</v>
      </c>
      <c r="H23" s="6">
        <f t="shared" si="0"/>
        <v>4</v>
      </c>
      <c r="I23" s="12"/>
    </row>
    <row r="24" spans="1:9" ht="15" customHeight="1">
      <c r="A24" s="36">
        <v>19</v>
      </c>
      <c r="B24" s="42" t="s">
        <v>60</v>
      </c>
      <c r="C24" s="15">
        <v>1</v>
      </c>
      <c r="D24" s="15">
        <v>1</v>
      </c>
      <c r="E24" s="15">
        <v>1</v>
      </c>
      <c r="F24" s="15">
        <v>0</v>
      </c>
      <c r="G24" s="15">
        <v>0</v>
      </c>
      <c r="H24" s="6">
        <f t="shared" si="0"/>
        <v>3</v>
      </c>
      <c r="I24" s="14"/>
    </row>
    <row r="25" spans="1:9" ht="15">
      <c r="A25" s="36">
        <v>20</v>
      </c>
      <c r="B25" s="42" t="s">
        <v>190</v>
      </c>
      <c r="C25" s="15">
        <v>3</v>
      </c>
      <c r="D25" s="15">
        <v>0</v>
      </c>
      <c r="E25" s="15">
        <v>0</v>
      </c>
      <c r="F25" s="15">
        <v>0</v>
      </c>
      <c r="G25" s="15">
        <v>0</v>
      </c>
      <c r="H25" s="6">
        <f t="shared" si="0"/>
        <v>3</v>
      </c>
      <c r="I25" s="14"/>
    </row>
    <row r="26" spans="1:9" ht="15">
      <c r="A26" s="36">
        <v>21</v>
      </c>
      <c r="B26" s="42" t="s">
        <v>71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6">
        <f t="shared" si="0"/>
        <v>0</v>
      </c>
      <c r="I26" s="12"/>
    </row>
    <row r="27" spans="1:9" ht="15">
      <c r="A27" s="36">
        <v>22</v>
      </c>
      <c r="B27" s="42" t="s">
        <v>191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6">
        <f t="shared" si="0"/>
        <v>0</v>
      </c>
      <c r="I27" s="14"/>
    </row>
    <row r="28" spans="1:9" ht="15">
      <c r="A28" s="36">
        <v>23</v>
      </c>
      <c r="B28" s="42" t="s">
        <v>197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6">
        <f t="shared" si="0"/>
        <v>0</v>
      </c>
      <c r="I28" s="14"/>
    </row>
    <row r="29" spans="1:9" ht="15">
      <c r="A29" s="36">
        <v>24</v>
      </c>
      <c r="B29" s="42" t="s">
        <v>194</v>
      </c>
      <c r="C29" s="15">
        <v>0</v>
      </c>
      <c r="D29" s="15"/>
      <c r="E29" s="15"/>
      <c r="F29" s="15"/>
      <c r="G29" s="15"/>
      <c r="H29" s="6">
        <f t="shared" si="0"/>
        <v>0</v>
      </c>
      <c r="I29" s="12"/>
    </row>
    <row r="30" spans="1:9" ht="15">
      <c r="A30" s="36">
        <v>25</v>
      </c>
      <c r="B30" s="42" t="s">
        <v>200</v>
      </c>
      <c r="C30" s="15">
        <v>0</v>
      </c>
      <c r="D30" s="15"/>
      <c r="E30" s="15"/>
      <c r="F30" s="15"/>
      <c r="G30" s="15"/>
      <c r="H30" s="6">
        <f t="shared" si="0"/>
        <v>0</v>
      </c>
      <c r="I30" s="14"/>
    </row>
    <row r="31" spans="1:9" ht="15">
      <c r="A31" s="36">
        <v>26</v>
      </c>
      <c r="B31" s="42" t="s">
        <v>195</v>
      </c>
      <c r="C31" s="15">
        <v>0</v>
      </c>
      <c r="D31" s="15"/>
      <c r="E31" s="15"/>
      <c r="F31" s="15"/>
      <c r="G31" s="15"/>
      <c r="H31" s="6">
        <f t="shared" si="0"/>
        <v>0</v>
      </c>
      <c r="I31" s="14"/>
    </row>
    <row r="32" spans="1:9" ht="15">
      <c r="A32" s="36">
        <v>27</v>
      </c>
      <c r="B32" s="42" t="s">
        <v>187</v>
      </c>
      <c r="C32" s="15">
        <v>0</v>
      </c>
      <c r="D32" s="15"/>
      <c r="E32" s="15"/>
      <c r="F32" s="15"/>
      <c r="G32" s="15"/>
      <c r="H32" s="6">
        <f t="shared" si="0"/>
        <v>0</v>
      </c>
      <c r="I32" s="12"/>
    </row>
    <row r="33" spans="1:9" ht="15">
      <c r="A33" s="36">
        <v>28</v>
      </c>
      <c r="B33" s="42" t="s">
        <v>198</v>
      </c>
      <c r="C33" s="15">
        <v>0</v>
      </c>
      <c r="D33" s="15"/>
      <c r="E33" s="15"/>
      <c r="F33" s="15"/>
      <c r="G33" s="15"/>
      <c r="H33" s="6">
        <f t="shared" si="0"/>
        <v>0</v>
      </c>
      <c r="I33" s="14"/>
    </row>
    <row r="34" spans="1:9" ht="15">
      <c r="A34" s="36">
        <v>29</v>
      </c>
      <c r="B34" s="42" t="s">
        <v>167</v>
      </c>
      <c r="C34" s="15">
        <v>0</v>
      </c>
      <c r="D34" s="15"/>
      <c r="E34" s="15"/>
      <c r="F34" s="15"/>
      <c r="G34" s="15"/>
      <c r="H34" s="6">
        <f t="shared" si="0"/>
        <v>0</v>
      </c>
      <c r="I34" s="14"/>
    </row>
    <row r="35" spans="1:9" ht="15">
      <c r="A35" s="36">
        <v>30</v>
      </c>
      <c r="B35" s="42" t="s">
        <v>184</v>
      </c>
      <c r="C35" s="15">
        <v>0</v>
      </c>
      <c r="D35" s="15"/>
      <c r="E35" s="15"/>
      <c r="F35" s="15"/>
      <c r="G35" s="15"/>
      <c r="H35" s="6">
        <f t="shared" si="0"/>
        <v>0</v>
      </c>
      <c r="I35" s="12"/>
    </row>
    <row r="36" spans="1:9" ht="15">
      <c r="A36" s="36">
        <v>31</v>
      </c>
      <c r="B36" s="42" t="s">
        <v>48</v>
      </c>
      <c r="C36" s="15">
        <v>0</v>
      </c>
      <c r="D36" s="15"/>
      <c r="E36" s="15"/>
      <c r="F36" s="15"/>
      <c r="G36" s="15"/>
      <c r="H36" s="6">
        <f t="shared" si="0"/>
        <v>0</v>
      </c>
      <c r="I36" s="14"/>
    </row>
    <row r="37" spans="1:9" ht="15">
      <c r="A37" s="36">
        <v>32</v>
      </c>
      <c r="B37" s="42" t="s">
        <v>169</v>
      </c>
      <c r="C37" s="15">
        <v>0</v>
      </c>
      <c r="D37" s="15"/>
      <c r="E37" s="15"/>
      <c r="F37" s="15"/>
      <c r="G37" s="15"/>
      <c r="H37" s="6">
        <f t="shared" si="0"/>
        <v>0</v>
      </c>
      <c r="I37" s="14"/>
    </row>
    <row r="38" spans="1:9" ht="15">
      <c r="A38" s="36">
        <v>33</v>
      </c>
      <c r="B38" s="42" t="s">
        <v>176</v>
      </c>
      <c r="C38" s="15">
        <v>0</v>
      </c>
      <c r="D38" s="15"/>
      <c r="E38" s="15"/>
      <c r="F38" s="15"/>
      <c r="G38" s="15"/>
      <c r="H38" s="6">
        <f t="shared" si="0"/>
        <v>0</v>
      </c>
      <c r="I38" s="12"/>
    </row>
    <row r="39" spans="1:9" ht="15">
      <c r="A39" s="36">
        <v>34</v>
      </c>
      <c r="B39" s="42" t="s">
        <v>177</v>
      </c>
      <c r="C39" s="15">
        <v>0</v>
      </c>
      <c r="D39" s="15"/>
      <c r="E39" s="15"/>
      <c r="F39" s="15"/>
      <c r="G39" s="15"/>
      <c r="H39" s="6">
        <f t="shared" si="0"/>
        <v>0</v>
      </c>
      <c r="I39" s="14"/>
    </row>
    <row r="40" spans="1:9" ht="15">
      <c r="A40" s="36">
        <v>35</v>
      </c>
      <c r="B40" s="42" t="s">
        <v>196</v>
      </c>
      <c r="C40" s="15">
        <v>0</v>
      </c>
      <c r="D40" s="15"/>
      <c r="E40" s="15"/>
      <c r="F40" s="15"/>
      <c r="G40" s="15"/>
      <c r="H40" s="6">
        <f t="shared" si="0"/>
        <v>0</v>
      </c>
      <c r="I40" s="14"/>
    </row>
    <row r="41" spans="1:9" ht="15">
      <c r="A41" s="36">
        <v>36</v>
      </c>
      <c r="B41" s="42" t="s">
        <v>173</v>
      </c>
      <c r="C41" s="15">
        <v>0</v>
      </c>
      <c r="D41" s="15"/>
      <c r="E41" s="15"/>
      <c r="F41" s="15"/>
      <c r="G41" s="15"/>
      <c r="H41" s="6">
        <f t="shared" si="0"/>
        <v>0</v>
      </c>
      <c r="I41" s="12"/>
    </row>
    <row r="42" spans="1:9" ht="15">
      <c r="A42" s="36">
        <v>37</v>
      </c>
      <c r="B42" s="42" t="s">
        <v>172</v>
      </c>
      <c r="C42" s="15">
        <v>0</v>
      </c>
      <c r="D42" s="15"/>
      <c r="E42" s="15"/>
      <c r="F42" s="15"/>
      <c r="G42" s="15"/>
      <c r="H42" s="6">
        <f t="shared" si="0"/>
        <v>0</v>
      </c>
      <c r="I42" s="14"/>
    </row>
    <row r="43" spans="1:9" ht="15">
      <c r="A43" s="36">
        <v>38</v>
      </c>
      <c r="B43" s="42" t="s">
        <v>199</v>
      </c>
      <c r="C43" s="15">
        <v>0</v>
      </c>
      <c r="D43" s="15"/>
      <c r="E43" s="15"/>
      <c r="F43" s="15"/>
      <c r="G43" s="15"/>
      <c r="H43" s="6">
        <f t="shared" si="0"/>
        <v>0</v>
      </c>
      <c r="I43" s="14"/>
    </row>
    <row r="44" spans="1:9" ht="15">
      <c r="A44" s="36">
        <v>39</v>
      </c>
      <c r="B44" s="42" t="s">
        <v>183</v>
      </c>
      <c r="C44" s="15">
        <v>0</v>
      </c>
      <c r="D44" s="15"/>
      <c r="E44" s="15"/>
      <c r="F44" s="15"/>
      <c r="G44" s="15"/>
      <c r="H44" s="6">
        <f t="shared" si="0"/>
        <v>0</v>
      </c>
      <c r="I44" s="12"/>
    </row>
    <row r="45" spans="1:9" ht="15">
      <c r="A45" s="36">
        <v>13</v>
      </c>
      <c r="B45" s="42" t="s">
        <v>61</v>
      </c>
      <c r="C45" s="15">
        <v>0</v>
      </c>
      <c r="D45" s="15"/>
      <c r="E45" s="15"/>
      <c r="F45" s="15"/>
      <c r="G45" s="15"/>
      <c r="H45" s="6">
        <f t="shared" si="0"/>
        <v>0</v>
      </c>
      <c r="I45" s="14"/>
    </row>
    <row r="46" spans="1:9" ht="15">
      <c r="A46" s="36">
        <v>54</v>
      </c>
      <c r="B46" s="2"/>
      <c r="C46" s="15"/>
      <c r="D46" s="15"/>
      <c r="E46" s="15"/>
      <c r="F46" s="15"/>
      <c r="G46" s="15"/>
      <c r="H46" s="6">
        <f aca="true" t="shared" si="2" ref="H46:H55">SUM(C46,D46,E46,F46,G46)</f>
        <v>0</v>
      </c>
      <c r="I46" s="14"/>
    </row>
    <row r="47" spans="1:9" ht="15">
      <c r="A47" s="36">
        <v>11</v>
      </c>
      <c r="B47" s="2"/>
      <c r="C47" s="15"/>
      <c r="D47" s="15"/>
      <c r="E47" s="15"/>
      <c r="F47" s="15"/>
      <c r="G47" s="15"/>
      <c r="H47" s="6">
        <f t="shared" si="2"/>
        <v>0</v>
      </c>
      <c r="I47" s="12"/>
    </row>
    <row r="48" spans="1:9" ht="15">
      <c r="A48" s="36">
        <v>16</v>
      </c>
      <c r="B48" s="2"/>
      <c r="C48" s="15"/>
      <c r="D48" s="15"/>
      <c r="E48" s="15"/>
      <c r="F48" s="15"/>
      <c r="G48" s="15"/>
      <c r="H48" s="6">
        <f t="shared" si="2"/>
        <v>0</v>
      </c>
      <c r="I48" s="14"/>
    </row>
    <row r="49" spans="1:9" ht="15">
      <c r="A49" s="36">
        <v>5</v>
      </c>
      <c r="B49" s="2"/>
      <c r="C49" s="15"/>
      <c r="D49" s="15"/>
      <c r="E49" s="15"/>
      <c r="F49" s="15"/>
      <c r="G49" s="15"/>
      <c r="H49" s="6">
        <f t="shared" si="2"/>
        <v>0</v>
      </c>
      <c r="I49" s="14"/>
    </row>
    <row r="50" spans="1:9" ht="15">
      <c r="A50" s="36">
        <v>7</v>
      </c>
      <c r="B50" s="2"/>
      <c r="C50" s="15"/>
      <c r="D50" s="15"/>
      <c r="E50" s="15"/>
      <c r="F50" s="15"/>
      <c r="G50" s="15"/>
      <c r="H50" s="6">
        <f t="shared" si="2"/>
        <v>0</v>
      </c>
      <c r="I50" s="12"/>
    </row>
    <row r="51" spans="1:9" ht="15">
      <c r="A51" s="36">
        <v>25</v>
      </c>
      <c r="B51" s="2"/>
      <c r="C51" s="15"/>
      <c r="D51" s="15"/>
      <c r="E51" s="15"/>
      <c r="F51" s="15"/>
      <c r="G51" s="15"/>
      <c r="H51" s="6">
        <f t="shared" si="2"/>
        <v>0</v>
      </c>
      <c r="I51" s="14"/>
    </row>
    <row r="52" spans="1:9" ht="15">
      <c r="A52" s="36">
        <v>1</v>
      </c>
      <c r="B52" s="2"/>
      <c r="C52" s="15"/>
      <c r="D52" s="15"/>
      <c r="E52" s="15"/>
      <c r="F52" s="15"/>
      <c r="G52" s="15"/>
      <c r="H52" s="6">
        <f t="shared" si="2"/>
        <v>0</v>
      </c>
      <c r="I52" s="14"/>
    </row>
    <row r="53" spans="1:9" ht="15">
      <c r="A53" s="36">
        <v>6</v>
      </c>
      <c r="B53" s="2"/>
      <c r="C53" s="15"/>
      <c r="D53" s="15"/>
      <c r="E53" s="15"/>
      <c r="F53" s="15"/>
      <c r="G53" s="15"/>
      <c r="H53" s="6">
        <f t="shared" si="2"/>
        <v>0</v>
      </c>
      <c r="I53" s="12"/>
    </row>
    <row r="54" spans="1:9" ht="15">
      <c r="A54" s="36">
        <v>42</v>
      </c>
      <c r="B54" s="2"/>
      <c r="C54" s="15"/>
      <c r="D54" s="15"/>
      <c r="E54" s="15"/>
      <c r="F54" s="15"/>
      <c r="G54" s="15"/>
      <c r="H54" s="6">
        <f t="shared" si="2"/>
        <v>0</v>
      </c>
      <c r="I54" s="14"/>
    </row>
    <row r="55" spans="1:9" ht="15">
      <c r="A55" s="36">
        <v>21</v>
      </c>
      <c r="B55" s="2"/>
      <c r="C55" s="15"/>
      <c r="D55" s="15"/>
      <c r="E55" s="15"/>
      <c r="F55" s="15"/>
      <c r="G55" s="15"/>
      <c r="H55" s="6">
        <f t="shared" si="2"/>
        <v>0</v>
      </c>
      <c r="I55" s="14"/>
    </row>
    <row r="56" spans="1:9" ht="16.5">
      <c r="A56" s="16"/>
      <c r="B56" s="8"/>
      <c r="C56" s="8"/>
      <c r="D56" s="8"/>
      <c r="E56" s="8"/>
      <c r="F56" s="8"/>
      <c r="G56" s="8"/>
      <c r="H56" s="8"/>
      <c r="I56" s="8"/>
    </row>
    <row r="57" spans="1:9" ht="16.5">
      <c r="A57" s="16"/>
      <c r="B57" s="8"/>
      <c r="C57" s="8"/>
      <c r="D57" s="8"/>
      <c r="E57" s="8"/>
      <c r="F57" s="8"/>
      <c r="G57" s="8"/>
      <c r="H57" s="8"/>
      <c r="I57" s="8"/>
    </row>
  </sheetData>
  <sheetProtection password="CFE5" sheet="1" objects="1" scenarios="1"/>
  <mergeCells count="6">
    <mergeCell ref="T9:T10"/>
    <mergeCell ref="A1:I4"/>
    <mergeCell ref="K1:S4"/>
    <mergeCell ref="U1:AC4"/>
    <mergeCell ref="T1:T4"/>
    <mergeCell ref="T5:T8"/>
  </mergeCells>
  <printOptions horizontalCentered="1" verticalCentered="1"/>
  <pageMargins left="0.15748031496062992" right="0.1968503937007874" top="0.31496062992125984" bottom="0.2362204724409449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MUTLU</cp:lastModifiedBy>
  <cp:lastPrinted>2011-07-17T16:33:31Z</cp:lastPrinted>
  <dcterms:created xsi:type="dcterms:W3CDTF">2010-12-04T07:06:35Z</dcterms:created>
  <dcterms:modified xsi:type="dcterms:W3CDTF">2011-07-17T20:59:04Z</dcterms:modified>
  <cp:category/>
  <cp:version/>
  <cp:contentType/>
  <cp:contentStatus/>
</cp:coreProperties>
</file>