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420" windowHeight="5010" activeTab="3"/>
  </bookViews>
  <sheets>
    <sheet name="raffa 3i lig 2011" sheetId="1" r:id="rId1"/>
    <sheet name="altınnokta  büyük bayanlar" sheetId="2" r:id="rId2"/>
    <sheet name="VOLO BASAMAK" sheetId="3" r:id="rId3"/>
    <sheet name="PUAN" sheetId="4" r:id="rId4"/>
  </sheets>
  <definedNames/>
  <calcPr fullCalcOnLoad="1"/>
</workbook>
</file>

<file path=xl/sharedStrings.xml><?xml version="1.0" encoding="utf-8"?>
<sst xmlns="http://schemas.openxmlformats.org/spreadsheetml/2006/main" count="524" uniqueCount="196">
  <si>
    <t>TAKIMLAR</t>
  </si>
  <si>
    <t>TAKIM I</t>
  </si>
  <si>
    <t>TAKIM II</t>
  </si>
  <si>
    <t>S.NO</t>
  </si>
  <si>
    <t>TAKIM</t>
  </si>
  <si>
    <t>BOCCE LİGİ</t>
  </si>
  <si>
    <t>PUAN</t>
  </si>
  <si>
    <t>1ATIŞ</t>
  </si>
  <si>
    <t>2.ATIŞ</t>
  </si>
  <si>
    <t>3.ATIŞ</t>
  </si>
  <si>
    <t>4.ATIŞ</t>
  </si>
  <si>
    <t>5.ATIŞ</t>
  </si>
  <si>
    <t>3.TUR PUAN DURUMU (RAFFA)</t>
  </si>
  <si>
    <t>4.TUR PUAN DURUMU(RAFFA)</t>
  </si>
  <si>
    <t>5.TUR PUAN DURUMU(RAFFA)</t>
  </si>
  <si>
    <t>1.TUR PUAN DURUMU</t>
  </si>
  <si>
    <t>2.TUR PUAN DURUMU  (FERDİ PETANK)</t>
  </si>
  <si>
    <t>AVERAJ</t>
  </si>
  <si>
    <t>SPORCULAR</t>
  </si>
  <si>
    <t>Raffa</t>
  </si>
  <si>
    <t>A.S</t>
  </si>
  <si>
    <t>V.S</t>
  </si>
  <si>
    <t>RAFFA</t>
  </si>
  <si>
    <t>4. TUR MÜSABAKALARI</t>
  </si>
  <si>
    <t xml:space="preserve">1. TUR MÜSABAKALARI  </t>
  </si>
  <si>
    <t xml:space="preserve">2. TUR MÜSABAKALARI </t>
  </si>
  <si>
    <t xml:space="preserve">3. TUR MÜSABAKALARI </t>
  </si>
  <si>
    <t xml:space="preserve">5. TUR MÜSABAKALARI </t>
  </si>
  <si>
    <t>1+2</t>
  </si>
  <si>
    <t>EN YÜKSEK</t>
  </si>
  <si>
    <t xml:space="preserve">   TBBDF 2011 3. LİG
PETANK ALTIN NOKTA MÜSABAKA CETVELİ</t>
  </si>
  <si>
    <t xml:space="preserve">   TBBDF 2011 3. LİG
VOLO BASAMAK MÜSABAKA CETVELİ</t>
  </si>
  <si>
    <t>ATIŞ SAYISI</t>
  </si>
  <si>
    <t>VURUŞSAYISI</t>
  </si>
  <si>
    <t>ATIŞ
TOPLAMI</t>
  </si>
  <si>
    <t>VURUŞ
TOPLAMI</t>
  </si>
  <si>
    <t>MUĞLA SABRİ ACARSOY</t>
  </si>
  <si>
    <t>AYDIN AYGEM</t>
  </si>
  <si>
    <t>HERKES İÇİN SPOR</t>
  </si>
  <si>
    <t>BOLU BELEDİYE</t>
  </si>
  <si>
    <t>BARTIN ÜNİVERSİTESİ</t>
  </si>
  <si>
    <t>İZMİR TENİS İHTİSAS</t>
  </si>
  <si>
    <t>FOMGET GENÇLİK SPOR</t>
  </si>
  <si>
    <t>ANKARA DART GENÇLİK</t>
  </si>
  <si>
    <t>İST BAĞCILAR</t>
  </si>
  <si>
    <t>SİİRT BİLİM</t>
  </si>
  <si>
    <t>BOLU GENÇLİK MERK</t>
  </si>
  <si>
    <t>MUĞLA GENÇLİK</t>
  </si>
  <si>
    <t>ANKARA BOCCE</t>
  </si>
  <si>
    <t>YENİ KEMER</t>
  </si>
  <si>
    <t>ÇANAKKALE MELİS G</t>
  </si>
  <si>
    <t>KIRIKKALE SHÇEK</t>
  </si>
  <si>
    <t>ANKARAGÜCÜ SPOR</t>
  </si>
  <si>
    <t>SERHAT KARS</t>
  </si>
  <si>
    <t>75.YIL İ.Ö</t>
  </si>
  <si>
    <t>PURSAKLAR BELEDİYESİ</t>
  </si>
  <si>
    <t>İST.DOSTLUK</t>
  </si>
  <si>
    <t>SİİRT GENÇLİK</t>
  </si>
  <si>
    <t>ADIYAMAN YETİŞTİRME</t>
  </si>
  <si>
    <t>BARTIN GENÇLİK MERK</t>
  </si>
  <si>
    <t>RİZE RANİHLİ</t>
  </si>
  <si>
    <t>BOZKUŞ GENÇLİK SPOR</t>
  </si>
  <si>
    <t>AMASYA GSİM</t>
  </si>
  <si>
    <t>AYDIN GENÇLİK SPOR</t>
  </si>
  <si>
    <t>BAŞKENT AKEDEMİ</t>
  </si>
  <si>
    <t>ANTALYA GSİM</t>
  </si>
  <si>
    <t>BAŞKENT EĞİTİM GENÇLİK</t>
  </si>
  <si>
    <t>İST.M.BAYDAR LİSESİ</t>
  </si>
  <si>
    <t xml:space="preserve">OLİMPİYAT GENÇLİK </t>
  </si>
  <si>
    <t>ESSPOR</t>
  </si>
  <si>
    <t>DENİZLİ İDMAN YURDU</t>
  </si>
  <si>
    <r>
      <t>NOT:</t>
    </r>
    <r>
      <rPr>
        <sz val="10"/>
        <rFont val="Arial"/>
        <family val="0"/>
      </rPr>
      <t xml:space="preserve"> Raffa müsabakasında her galibiyete 12 (oniki) puan verilecektir.</t>
    </r>
  </si>
  <si>
    <t xml:space="preserve"> Volo müsabakalarında en yüksek vuruş yapan 35 puan alacak ve aşağıya doğru sıralanacaktır.</t>
  </si>
  <si>
    <t xml:space="preserve">      Petank müsabakalarında en yüksek vuruş yapan 35 puan alacak ve aşağıya doğru sıralanacaktır.</t>
  </si>
  <si>
    <t xml:space="preserve">             Raffa+Volo+Petank müsabakalarında puanlar toplanacak yukarıdan aşağıya sıralanacaktır.</t>
  </si>
  <si>
    <t>Merve Başak ÇANKAYA-Emre DÜNDAR</t>
  </si>
  <si>
    <t>Sefa ARSLAN-Zeynep SOLMAZ</t>
  </si>
  <si>
    <t>Ahymet EMEN-Tuğçe GÜRLER Hüner KATAR (Yedek)</t>
  </si>
  <si>
    <t>Zehra BAKIR-Muhammet.M.C.ZENGER</t>
  </si>
  <si>
    <t>Mehmet KARATAŞ-Benay GÜNDÜZ</t>
  </si>
  <si>
    <t>M.Satılmış BULUT-Aybüke Nisa PARLAK</t>
  </si>
  <si>
    <t>Olcay FİDAN-Nihal DEMİRDAL-Muhammet GÜZEL</t>
  </si>
  <si>
    <t>Barış Can KÜÇÜK-Cansu Büşra AYDOĞAN</t>
  </si>
  <si>
    <t>Hediye İLGEN-Cengiz KIRGIZ</t>
  </si>
  <si>
    <t>Taylan Özgür ARSLAN-Ayşe ÇETİNELLİ</t>
  </si>
  <si>
    <t>Barış KÜLCÜ-Merve ÜNGÖR</t>
  </si>
  <si>
    <t>Süleyman GÖNÜLATEŞ-Özde DUMLUPINAR-Filiz KIN</t>
  </si>
  <si>
    <t>Şinaasi  SELECİLER-Nilay GÜNDÜZ</t>
  </si>
  <si>
    <t>Kübra URHAN-Semih DEMİRGİN</t>
  </si>
  <si>
    <t>Erhan ŞAHİN-Mine YALÇINKAYA</t>
  </si>
  <si>
    <t>Latife DEMET-Yasin KARADOĞAN</t>
  </si>
  <si>
    <t>Furkan ATALAY-Nihal YERLİTAŞ</t>
  </si>
  <si>
    <t>Hatice KÜBRA-Uğur DEMİRCİ</t>
  </si>
  <si>
    <t>Ümit Zafer DOKUCU-Banu GÖNÜLATEŞ</t>
  </si>
  <si>
    <t>Dilara KAYIKÇI-Tunahan Doktur</t>
  </si>
  <si>
    <t>Murat YALÇIN-Merve SATILMIŞ-Nihat YILMAZ</t>
  </si>
  <si>
    <t>Mesut ERYEŞİL-Hatice TAHTA</t>
  </si>
  <si>
    <t>Şahin ANCA-Münevver D.İNSİL-Umut USUK</t>
  </si>
  <si>
    <t>Bedriye TÜRKYILMAZ-Bayram SARIÇAM</t>
  </si>
  <si>
    <t>Süreyya HACIFAZOĞLU-Yusuf PİRİM-Hilal KÖSEOĞLU</t>
  </si>
  <si>
    <t>Ali can KARATAŞ-Alev DÜZGÜN</t>
  </si>
  <si>
    <t>Nihal AYMA-Selim YARAR</t>
  </si>
  <si>
    <t>Müttalip KARACA-Ayşenur YILDIZ</t>
  </si>
  <si>
    <t>Sabiha USTA-İbrahim ÖZDEN-Hasan DOĞUN</t>
  </si>
  <si>
    <t>Fatma Buse ÖZBEKLER-Emre KAKMAZ</t>
  </si>
  <si>
    <t>Kübra İ.ÇANKAYA-Süleyman SARIÇAM</t>
  </si>
  <si>
    <t>Kerim AYDIN-Büşra ŞAHİN</t>
  </si>
  <si>
    <t>Serap USTA-Umut GÜNGÖR</t>
  </si>
  <si>
    <t>Zeynep ÖZTÜRK-Yunus ÖZTÜRK</t>
  </si>
  <si>
    <t>Kadir can KADER-Esile EMEN</t>
  </si>
  <si>
    <t>1.
TOP.</t>
  </si>
  <si>
    <t>2.
TOP.</t>
  </si>
  <si>
    <t>RAFFA PUAN</t>
  </si>
  <si>
    <t>VOLO PUAN</t>
  </si>
  <si>
    <t>PETANK PUAN</t>
  </si>
  <si>
    <t>TOPLAMPUAN</t>
  </si>
  <si>
    <t>SIRA
NO</t>
  </si>
  <si>
    <t>2011 BOCCE 3. LİG MÜSABAKA PUAN CETVELİ (KIRIKKALE)</t>
  </si>
  <si>
    <t>NOT:</t>
  </si>
  <si>
    <t>Bütün puanlar hesaplandıktan sonra eşitlik olması halinde;</t>
  </si>
  <si>
    <t>takımların aralarında oynadıkları raffa müsabakası dikkate alınacaktır.</t>
  </si>
  <si>
    <t>Raffada averajlarda eşitse Volo müsabaka sonuçları dikkate alınacaktır.</t>
  </si>
  <si>
    <t>Eşitlik hala devam ediyorsa petan müsaba sonuçları dikkate alınacaktır.</t>
  </si>
  <si>
    <t>Takımlar aralarında raffa müsabakası yapmamışlarsa Raffadaki averaj dikkate alınacak</t>
  </si>
  <si>
    <t>ESİLE EMEN</t>
  </si>
  <si>
    <t>ZEYNEP ÖZTÜRK</t>
  </si>
  <si>
    <t>SERAP USTA</t>
  </si>
  <si>
    <t>YAĞMUR ŞENTÜRK</t>
  </si>
  <si>
    <t>KÜBRA İREM ÇANKAYA</t>
  </si>
  <si>
    <t>FATMA BUSE ÖZBEKLER</t>
  </si>
  <si>
    <t>SEBİHA USTA</t>
  </si>
  <si>
    <t>AYŞENUR YILDIZ</t>
  </si>
  <si>
    <t>ALEV DÜZGÜN</t>
  </si>
  <si>
    <t>HİLAL KÖSEOĞLU</t>
  </si>
  <si>
    <t>BEDRİYE TÜRKYILMAZ</t>
  </si>
  <si>
    <t>MÜNEVVER DOĞAN İRİŞİK</t>
  </si>
  <si>
    <t>HATİCE TAHTA</t>
  </si>
  <si>
    <t>MERVE SATILMIŞ</t>
  </si>
  <si>
    <t>DİLARA KAYIKÇI</t>
  </si>
  <si>
    <t>BANU GÖNÜLATEŞ</t>
  </si>
  <si>
    <t>HATİCE KÜBRA AKTAŞ</t>
  </si>
  <si>
    <t>NİHAL YERLİTAŞ</t>
  </si>
  <si>
    <t>EMEL AYGÖR</t>
  </si>
  <si>
    <t>MİNE YALÇINKAYA</t>
  </si>
  <si>
    <t>KÜBRA URHAN</t>
  </si>
  <si>
    <t>DİLAY GÜNDÜZ</t>
  </si>
  <si>
    <t>CANSU BÜŞRA AYDOĞAN</t>
  </si>
  <si>
    <t>NİHAL DEMİRDAL</t>
  </si>
  <si>
    <t>AYBÜKE NİSA PARLAK</t>
  </si>
  <si>
    <t>BENAY GÜNDÜZ</t>
  </si>
  <si>
    <t>ZEHRA BAKIR</t>
  </si>
  <si>
    <t>HÜSNE KATAR</t>
  </si>
  <si>
    <t>ZEYNEP SOLMAZ</t>
  </si>
  <si>
    <t>MERVE ÇANKAYA</t>
  </si>
  <si>
    <t>AYŞE ÇETİNEL</t>
  </si>
  <si>
    <t>HEDİYE İLGEN</t>
  </si>
  <si>
    <t>CÜNEYT İLGEM</t>
  </si>
  <si>
    <t>TAYLAN ÖZGÜR ARSLAN</t>
  </si>
  <si>
    <t>TALHA ÇALIK</t>
  </si>
  <si>
    <t>SEFA ARSLAN</t>
  </si>
  <si>
    <t>SEMİH VAR</t>
  </si>
  <si>
    <t>MUHAMMET MURATCAN ZENGER</t>
  </si>
  <si>
    <t>MEHMET KARATAŞ</t>
  </si>
  <si>
    <t>MEHMET SATILMIŞ BULUT</t>
  </si>
  <si>
    <t>BARIŞCAN KÜÇÜK</t>
  </si>
  <si>
    <t>BARIŞ KÜLCÜ</t>
  </si>
  <si>
    <t>SÜLEYMAN GÖNÜLATEŞ</t>
  </si>
  <si>
    <t>RECEP AYDIN</t>
  </si>
  <si>
    <t>SEMİH DEMİRGİL</t>
  </si>
  <si>
    <t>YÜKSEL ÇALIŞKAN</t>
  </si>
  <si>
    <t>ADİL ÇAĞMAN</t>
  </si>
  <si>
    <t>MUSA SARIÇAM</t>
  </si>
  <si>
    <t>UĞUR DEMİRCİ</t>
  </si>
  <si>
    <t>ÜMİT ZAAFER DOKUCU</t>
  </si>
  <si>
    <t>BATUHAN SÜTOĞLU</t>
  </si>
  <si>
    <t>MURAT YALÇIN</t>
  </si>
  <si>
    <t>MESUT ERYEŞİL</t>
  </si>
  <si>
    <t>UMUT USUK</t>
  </si>
  <si>
    <t>BAYRAM SARIÇAM</t>
  </si>
  <si>
    <t>YUSUF PİRİM</t>
  </si>
  <si>
    <t>FARUK AYDIN</t>
  </si>
  <si>
    <t>SELİM YARAR</t>
  </si>
  <si>
    <t>MUTTALİP KARACA</t>
  </si>
  <si>
    <t>HASAN DOĞAN</t>
  </si>
  <si>
    <t>EMRE KAKMAZ</t>
  </si>
  <si>
    <t>SÜLEYMAN SARIÇAM</t>
  </si>
  <si>
    <t>KERİM AYDIN</t>
  </si>
  <si>
    <t>UMUT GÜNGÖR</t>
  </si>
  <si>
    <t>YUNUS ÖZTÜRK</t>
  </si>
  <si>
    <t>YUNUS EMRE GÜNGÖR</t>
  </si>
  <si>
    <t>MUHAMMET GÜZEL</t>
  </si>
  <si>
    <t>NİHAL AYMEN</t>
  </si>
  <si>
    <t>FİLİZ KIN /ÖZDE DUMLUPINAR</t>
  </si>
  <si>
    <t>MERVE ÜNGÖR</t>
  </si>
  <si>
    <t>BAŞKENT AKADEMİ</t>
  </si>
  <si>
    <t>MUĞLA 75.YIL İ.Ö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</si>
</sst>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0;[Red]0"/>
    <numFmt numFmtId="187" formatCode="0_ ;[Red]\-0\ "/>
  </numFmts>
  <fonts count="6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3"/>
      <name val="Arial Tur"/>
      <family val="0"/>
    </font>
    <font>
      <b/>
      <sz val="8"/>
      <name val="Arial Tur"/>
      <family val="0"/>
    </font>
    <font>
      <sz val="9"/>
      <color indexed="8"/>
      <name val="Arial"/>
      <family val="2"/>
    </font>
    <font>
      <b/>
      <i/>
      <sz val="13"/>
      <color indexed="18"/>
      <name val="Verdana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9"/>
      <name val="Times New Roman"/>
      <family val="1"/>
    </font>
    <font>
      <b/>
      <i/>
      <sz val="12"/>
      <color indexed="9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6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20" borderId="5" applyNumberFormat="0" applyAlignment="0" applyProtection="0"/>
    <xf numFmtId="0" fontId="54" fillId="21" borderId="6" applyNumberFormat="0" applyAlignment="0" applyProtection="0"/>
    <xf numFmtId="0" fontId="55" fillId="20" borderId="6" applyNumberFormat="0" applyAlignment="0" applyProtection="0"/>
    <xf numFmtId="0" fontId="56" fillId="22" borderId="7" applyNumberFormat="0" applyAlignment="0" applyProtection="0"/>
    <xf numFmtId="0" fontId="57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4" borderId="0" applyNumberFormat="0" applyBorder="0" applyAlignment="0" applyProtection="0"/>
    <xf numFmtId="0" fontId="0" fillId="25" borderId="8" applyNumberFormat="0" applyFont="0" applyAlignment="0" applyProtection="0"/>
    <xf numFmtId="0" fontId="59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 applyProtection="1">
      <alignment/>
      <protection locked="0"/>
    </xf>
    <xf numFmtId="0" fontId="4" fillId="34" borderId="10" xfId="0" applyFont="1" applyFill="1" applyBorder="1" applyAlignment="1" applyProtection="1">
      <alignment horizontal="left"/>
      <protection hidden="1"/>
    </xf>
    <xf numFmtId="0" fontId="4" fillId="35" borderId="10" xfId="0" applyFont="1" applyFill="1" applyBorder="1" applyAlignment="1" applyProtection="1">
      <alignment horizontal="left"/>
      <protection hidden="1"/>
    </xf>
    <xf numFmtId="0" fontId="4" fillId="34" borderId="13" xfId="0" applyFont="1" applyFill="1" applyBorder="1" applyAlignment="1" applyProtection="1">
      <alignment horizontal="left"/>
      <protection hidden="1"/>
    </xf>
    <xf numFmtId="0" fontId="8" fillId="34" borderId="14" xfId="0" applyFont="1" applyFill="1" applyBorder="1" applyAlignment="1">
      <alignment horizontal="center"/>
    </xf>
    <xf numFmtId="0" fontId="4" fillId="35" borderId="13" xfId="0" applyFont="1" applyFill="1" applyBorder="1" applyAlignment="1" applyProtection="1">
      <alignment horizontal="left"/>
      <protection hidden="1"/>
    </xf>
    <xf numFmtId="0" fontId="8" fillId="35" borderId="14" xfId="0" applyFont="1" applyFill="1" applyBorder="1" applyAlignment="1">
      <alignment horizontal="center" wrapText="1"/>
    </xf>
    <xf numFmtId="0" fontId="8" fillId="34" borderId="15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34" borderId="16" xfId="0" applyFont="1" applyFill="1" applyBorder="1" applyAlignment="1" applyProtection="1">
      <alignment horizontal="left"/>
      <protection hidden="1"/>
    </xf>
    <xf numFmtId="0" fontId="4" fillId="35" borderId="16" xfId="0" applyFont="1" applyFill="1" applyBorder="1" applyAlignment="1" applyProtection="1">
      <alignment horizontal="left"/>
      <protection hidden="1"/>
    </xf>
    <xf numFmtId="186" fontId="4" fillId="36" borderId="10" xfId="0" applyNumberFormat="1" applyFont="1" applyFill="1" applyBorder="1" applyAlignment="1" applyProtection="1">
      <alignment horizontal="center" vertical="center"/>
      <protection locked="0"/>
    </xf>
    <xf numFmtId="0" fontId="8" fillId="37" borderId="0" xfId="0" applyFont="1" applyFill="1" applyAlignment="1">
      <alignment/>
    </xf>
    <xf numFmtId="0" fontId="4" fillId="35" borderId="17" xfId="0" applyFont="1" applyFill="1" applyBorder="1" applyAlignment="1" applyProtection="1">
      <alignment horizontal="left"/>
      <protection hidden="1"/>
    </xf>
    <xf numFmtId="0" fontId="4" fillId="34" borderId="17" xfId="0" applyFont="1" applyFill="1" applyBorder="1" applyAlignment="1" applyProtection="1">
      <alignment horizontal="left"/>
      <protection hidden="1"/>
    </xf>
    <xf numFmtId="0" fontId="6" fillId="37" borderId="10" xfId="0" applyFont="1" applyFill="1" applyBorder="1" applyAlignment="1">
      <alignment/>
    </xf>
    <xf numFmtId="0" fontId="4" fillId="35" borderId="10" xfId="0" applyFont="1" applyFill="1" applyBorder="1" applyAlignment="1" applyProtection="1">
      <alignment/>
      <protection locked="0"/>
    </xf>
    <xf numFmtId="0" fontId="4" fillId="37" borderId="10" xfId="0" applyFont="1" applyFill="1" applyBorder="1" applyAlignment="1" applyProtection="1">
      <alignment/>
      <protection locked="0"/>
    </xf>
    <xf numFmtId="0" fontId="4" fillId="38" borderId="10" xfId="0" applyFont="1" applyFill="1" applyBorder="1" applyAlignment="1" applyProtection="1">
      <alignment/>
      <protection locked="0"/>
    </xf>
    <xf numFmtId="0" fontId="8" fillId="37" borderId="10" xfId="0" applyFont="1" applyFill="1" applyBorder="1" applyAlignment="1">
      <alignment/>
    </xf>
    <xf numFmtId="0" fontId="4" fillId="34" borderId="18" xfId="0" applyFont="1" applyFill="1" applyBorder="1" applyAlignment="1" applyProtection="1">
      <alignment horizontal="left"/>
      <protection hidden="1"/>
    </xf>
    <xf numFmtId="0" fontId="4" fillId="34" borderId="19" xfId="0" applyFont="1" applyFill="1" applyBorder="1" applyAlignment="1" applyProtection="1">
      <alignment horizontal="left"/>
      <protection hidden="1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0" fontId="8" fillId="34" borderId="11" xfId="0" applyFont="1" applyFill="1" applyBorder="1" applyAlignment="1">
      <alignment horizontal="center" vertical="center"/>
    </xf>
    <xf numFmtId="0" fontId="3" fillId="39" borderId="0" xfId="0" applyFont="1" applyFill="1" applyAlignment="1">
      <alignment horizontal="center" vertical="center"/>
    </xf>
    <xf numFmtId="0" fontId="8" fillId="39" borderId="0" xfId="0" applyFont="1" applyFill="1" applyAlignment="1">
      <alignment/>
    </xf>
    <xf numFmtId="0" fontId="6" fillId="39" borderId="16" xfId="0" applyFont="1" applyFill="1" applyBorder="1" applyAlignment="1">
      <alignment/>
    </xf>
    <xf numFmtId="0" fontId="6" fillId="39" borderId="17" xfId="0" applyFont="1" applyFill="1" applyBorder="1" applyAlignment="1">
      <alignment/>
    </xf>
    <xf numFmtId="0" fontId="6" fillId="39" borderId="0" xfId="0" applyFont="1" applyFill="1" applyBorder="1" applyAlignment="1">
      <alignment/>
    </xf>
    <xf numFmtId="0" fontId="15" fillId="39" borderId="20" xfId="0" applyFont="1" applyFill="1" applyBorder="1" applyAlignment="1">
      <alignment horizontal="center" vertical="center"/>
    </xf>
    <xf numFmtId="0" fontId="15" fillId="39" borderId="13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wrapText="1"/>
    </xf>
    <xf numFmtId="0" fontId="4" fillId="37" borderId="10" xfId="0" applyFont="1" applyFill="1" applyBorder="1" applyAlignment="1" applyProtection="1">
      <alignment horizontal="left"/>
      <protection hidden="1"/>
    </xf>
    <xf numFmtId="0" fontId="8" fillId="35" borderId="21" xfId="0" applyFont="1" applyFill="1" applyBorder="1" applyAlignment="1">
      <alignment horizontal="center" vertical="center" wrapText="1"/>
    </xf>
    <xf numFmtId="0" fontId="4" fillId="35" borderId="22" xfId="0" applyFont="1" applyFill="1" applyBorder="1" applyAlignment="1" applyProtection="1">
      <alignment horizontal="left"/>
      <protection hidden="1"/>
    </xf>
    <xf numFmtId="0" fontId="6" fillId="39" borderId="0" xfId="0" applyFont="1" applyFill="1" applyAlignment="1">
      <alignment/>
    </xf>
    <xf numFmtId="0" fontId="7" fillId="39" borderId="0" xfId="0" applyFont="1" applyFill="1" applyAlignment="1">
      <alignment/>
    </xf>
    <xf numFmtId="0" fontId="9" fillId="39" borderId="0" xfId="0" applyFont="1" applyFill="1" applyAlignment="1">
      <alignment/>
    </xf>
    <xf numFmtId="0" fontId="4" fillId="39" borderId="0" xfId="0" applyFont="1" applyFill="1" applyAlignment="1" applyProtection="1">
      <alignment/>
      <protection locked="0"/>
    </xf>
    <xf numFmtId="0" fontId="6" fillId="39" borderId="23" xfId="0" applyFont="1" applyFill="1" applyBorder="1" applyAlignment="1">
      <alignment/>
    </xf>
    <xf numFmtId="0" fontId="6" fillId="39" borderId="24" xfId="0" applyFont="1" applyFill="1" applyBorder="1" applyAlignment="1">
      <alignment/>
    </xf>
    <xf numFmtId="0" fontId="3" fillId="39" borderId="25" xfId="0" applyFont="1" applyFill="1" applyBorder="1" applyAlignment="1">
      <alignment vertical="center"/>
    </xf>
    <xf numFmtId="0" fontId="4" fillId="39" borderId="0" xfId="0" applyFont="1" applyFill="1" applyAlignment="1">
      <alignment/>
    </xf>
    <xf numFmtId="0" fontId="4" fillId="39" borderId="0" xfId="0" applyFont="1" applyFill="1" applyBorder="1" applyAlignment="1">
      <alignment/>
    </xf>
    <xf numFmtId="0" fontId="17" fillId="39" borderId="0" xfId="0" applyFont="1" applyFill="1" applyAlignment="1">
      <alignment/>
    </xf>
    <xf numFmtId="0" fontId="17" fillId="39" borderId="0" xfId="0" applyFont="1" applyFill="1" applyBorder="1" applyAlignment="1">
      <alignment/>
    </xf>
    <xf numFmtId="0" fontId="4" fillId="37" borderId="10" xfId="0" applyFont="1" applyFill="1" applyBorder="1" applyAlignment="1">
      <alignment/>
    </xf>
    <xf numFmtId="0" fontId="13" fillId="33" borderId="13" xfId="0" applyFont="1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horizontal="center" vertical="center"/>
      <protection locked="0"/>
    </xf>
    <xf numFmtId="0" fontId="13" fillId="33" borderId="13" xfId="0" applyFont="1" applyFill="1" applyBorder="1" applyAlignment="1">
      <alignment horizontal="center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35" borderId="26" xfId="0" applyFont="1" applyFill="1" applyBorder="1" applyAlignment="1" applyProtection="1">
      <alignment vertical="center"/>
      <protection hidden="1"/>
    </xf>
    <xf numFmtId="0" fontId="12" fillId="40" borderId="10" xfId="0" applyFont="1" applyFill="1" applyBorder="1" applyAlignment="1" applyProtection="1">
      <alignment horizontal="center" vertical="center" textRotation="90" wrapText="1"/>
      <protection hidden="1"/>
    </xf>
    <xf numFmtId="0" fontId="12" fillId="41" borderId="10" xfId="0" applyFont="1" applyFill="1" applyBorder="1" applyAlignment="1" applyProtection="1">
      <alignment horizontal="center" vertical="center" textRotation="90" wrapText="1"/>
      <protection hidden="1"/>
    </xf>
    <xf numFmtId="0" fontId="12" fillId="41" borderId="10" xfId="0" applyFont="1" applyFill="1" applyBorder="1" applyAlignment="1" applyProtection="1">
      <alignment horizontal="center" vertical="center" textRotation="90"/>
      <protection hidden="1"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8" fillId="42" borderId="0" xfId="0" applyFont="1" applyFill="1" applyAlignment="1">
      <alignment horizontal="center" vertical="center"/>
    </xf>
    <xf numFmtId="0" fontId="18" fillId="39" borderId="0" xfId="0" applyFont="1" applyFill="1" applyAlignment="1">
      <alignment horizontal="center" vertical="center"/>
    </xf>
    <xf numFmtId="0" fontId="18" fillId="42" borderId="0" xfId="0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/>
    </xf>
    <xf numFmtId="0" fontId="0" fillId="33" borderId="10" xfId="0" applyFill="1" applyBorder="1" applyAlignment="1" applyProtection="1">
      <alignment/>
      <protection locked="0"/>
    </xf>
    <xf numFmtId="0" fontId="4" fillId="43" borderId="10" xfId="0" applyFont="1" applyFill="1" applyBorder="1" applyAlignment="1" applyProtection="1">
      <alignment/>
      <protection hidden="1"/>
    </xf>
    <xf numFmtId="0" fontId="4" fillId="36" borderId="13" xfId="0" applyFont="1" applyFill="1" applyBorder="1" applyAlignment="1" applyProtection="1">
      <alignment horizontal="center" vertical="center"/>
      <protection locked="0"/>
    </xf>
    <xf numFmtId="186" fontId="4" fillId="36" borderId="13" xfId="0" applyNumberFormat="1" applyFont="1" applyFill="1" applyBorder="1" applyAlignment="1" applyProtection="1">
      <alignment horizontal="center" vertical="center"/>
      <protection locked="0"/>
    </xf>
    <xf numFmtId="0" fontId="8" fillId="35" borderId="27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 applyProtection="1">
      <alignment horizontal="center"/>
      <protection locked="0"/>
    </xf>
    <xf numFmtId="0" fontId="4" fillId="37" borderId="10" xfId="0" applyFont="1" applyFill="1" applyBorder="1" applyAlignment="1" applyProtection="1">
      <alignment horizontal="center"/>
      <protection locked="0"/>
    </xf>
    <xf numFmtId="0" fontId="4" fillId="43" borderId="10" xfId="0" applyFont="1" applyFill="1" applyBorder="1" applyAlignment="1" applyProtection="1">
      <alignment horizontal="center"/>
      <protection hidden="1"/>
    </xf>
    <xf numFmtId="0" fontId="4" fillId="38" borderId="10" xfId="0" applyFont="1" applyFill="1" applyBorder="1" applyAlignment="1" applyProtection="1">
      <alignment horizontal="center"/>
      <protection locked="0"/>
    </xf>
    <xf numFmtId="0" fontId="6" fillId="41" borderId="12" xfId="0" applyFont="1" applyFill="1" applyBorder="1" applyAlignment="1" applyProtection="1">
      <alignment vertical="center"/>
      <protection locked="0"/>
    </xf>
    <xf numFmtId="0" fontId="6" fillId="41" borderId="17" xfId="0" applyFont="1" applyFill="1" applyBorder="1" applyAlignment="1" applyProtection="1">
      <alignment vertical="center"/>
      <protection locked="0"/>
    </xf>
    <xf numFmtId="0" fontId="6" fillId="41" borderId="28" xfId="0" applyFont="1" applyFill="1" applyBorder="1" applyAlignment="1" applyProtection="1">
      <alignment vertical="center"/>
      <protection locked="0"/>
    </xf>
    <xf numFmtId="0" fontId="20" fillId="33" borderId="10" xfId="0" applyFont="1" applyFill="1" applyBorder="1" applyAlignment="1" applyProtection="1">
      <alignment/>
      <protection locked="0"/>
    </xf>
    <xf numFmtId="0" fontId="4" fillId="35" borderId="0" xfId="0" applyFont="1" applyFill="1" applyAlignment="1">
      <alignment horizontal="center"/>
    </xf>
    <xf numFmtId="0" fontId="23" fillId="35" borderId="10" xfId="0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  <xf numFmtId="0" fontId="0" fillId="33" borderId="10" xfId="0" applyFill="1" applyBorder="1" applyAlignment="1" applyProtection="1">
      <alignment vertical="center"/>
      <protection locked="0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24" fillId="44" borderId="10" xfId="0" applyFont="1" applyFill="1" applyBorder="1" applyAlignment="1">
      <alignment horizontal="center" vertical="center"/>
    </xf>
    <xf numFmtId="0" fontId="24" fillId="45" borderId="10" xfId="0" applyFont="1" applyFill="1" applyBorder="1" applyAlignment="1">
      <alignment horizontal="center" vertical="center"/>
    </xf>
    <xf numFmtId="0" fontId="24" fillId="46" borderId="10" xfId="0" applyFont="1" applyFill="1" applyBorder="1" applyAlignment="1">
      <alignment horizontal="center" vertical="center"/>
    </xf>
    <xf numFmtId="0" fontId="25" fillId="47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6" fillId="48" borderId="0" xfId="0" applyFont="1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36" borderId="13" xfId="0" applyFill="1" applyBorder="1" applyAlignment="1" applyProtection="1">
      <alignment horizontal="center"/>
      <protection locked="0"/>
    </xf>
    <xf numFmtId="0" fontId="13" fillId="36" borderId="13" xfId="0" applyFont="1" applyFill="1" applyBorder="1" applyAlignment="1" applyProtection="1">
      <alignment horizontal="center"/>
      <protection hidden="1"/>
    </xf>
    <xf numFmtId="0" fontId="13" fillId="36" borderId="13" xfId="0" applyFont="1" applyFill="1" applyBorder="1" applyAlignment="1">
      <alignment horizontal="center"/>
    </xf>
    <xf numFmtId="0" fontId="0" fillId="36" borderId="10" xfId="0" applyFill="1" applyBorder="1" applyAlignment="1" applyProtection="1">
      <alignment horizontal="center"/>
      <protection locked="0"/>
    </xf>
    <xf numFmtId="0" fontId="13" fillId="36" borderId="10" xfId="0" applyFont="1" applyFill="1" applyBorder="1" applyAlignment="1" applyProtection="1">
      <alignment horizontal="center"/>
      <protection hidden="1"/>
    </xf>
    <xf numFmtId="0" fontId="13" fillId="36" borderId="10" xfId="0" applyFont="1" applyFill="1" applyBorder="1" applyAlignment="1">
      <alignment horizontal="center"/>
    </xf>
    <xf numFmtId="0" fontId="4" fillId="49" borderId="13" xfId="0" applyFont="1" applyFill="1" applyBorder="1" applyAlignment="1">
      <alignment/>
    </xf>
    <xf numFmtId="0" fontId="4" fillId="49" borderId="10" xfId="0" applyFont="1" applyFill="1" applyBorder="1" applyAlignment="1">
      <alignment/>
    </xf>
    <xf numFmtId="0" fontId="14" fillId="35" borderId="29" xfId="0" applyFont="1" applyFill="1" applyBorder="1" applyAlignment="1">
      <alignment vertical="center"/>
    </xf>
    <xf numFmtId="0" fontId="12" fillId="35" borderId="30" xfId="0" applyFont="1" applyFill="1" applyBorder="1" applyAlignment="1">
      <alignment textRotation="90" wrapText="1"/>
    </xf>
    <xf numFmtId="0" fontId="12" fillId="35" borderId="30" xfId="0" applyFont="1" applyFill="1" applyBorder="1" applyAlignment="1">
      <alignment textRotation="90"/>
    </xf>
    <xf numFmtId="0" fontId="12" fillId="35" borderId="31" xfId="0" applyFont="1" applyFill="1" applyBorder="1" applyAlignment="1">
      <alignment textRotation="90"/>
    </xf>
    <xf numFmtId="0" fontId="4" fillId="35" borderId="1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0" fillId="35" borderId="25" xfId="0" applyFill="1" applyBorder="1" applyAlignment="1" applyProtection="1">
      <alignment/>
      <protection hidden="1" locked="0"/>
    </xf>
    <xf numFmtId="0" fontId="0" fillId="35" borderId="25" xfId="0" applyFill="1" applyBorder="1" applyAlignment="1" applyProtection="1">
      <alignment horizontal="center"/>
      <protection locked="0"/>
    </xf>
    <xf numFmtId="0" fontId="13" fillId="35" borderId="25" xfId="0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 horizontal="center"/>
      <protection hidden="1"/>
    </xf>
    <xf numFmtId="0" fontId="13" fillId="35" borderId="25" xfId="0" applyFont="1" applyFill="1" applyBorder="1" applyAlignment="1">
      <alignment horizontal="center"/>
    </xf>
    <xf numFmtId="0" fontId="6" fillId="42" borderId="0" xfId="0" applyFont="1" applyFill="1" applyBorder="1" applyAlignment="1">
      <alignment/>
    </xf>
    <xf numFmtId="0" fontId="4" fillId="42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12" xfId="0" applyFont="1" applyBorder="1" applyAlignment="1">
      <alignment/>
    </xf>
    <xf numFmtId="0" fontId="21" fillId="41" borderId="12" xfId="0" applyFont="1" applyFill="1" applyBorder="1" applyAlignment="1" applyProtection="1">
      <alignment horizontal="left" vertical="center"/>
      <protection locked="0"/>
    </xf>
    <xf numFmtId="0" fontId="21" fillId="41" borderId="17" xfId="0" applyFont="1" applyFill="1" applyBorder="1" applyAlignment="1" applyProtection="1">
      <alignment horizontal="left" vertical="center"/>
      <protection locked="0"/>
    </xf>
    <xf numFmtId="0" fontId="21" fillId="41" borderId="28" xfId="0" applyFont="1" applyFill="1" applyBorder="1" applyAlignment="1" applyProtection="1">
      <alignment horizontal="left" vertical="center"/>
      <protection locked="0"/>
    </xf>
    <xf numFmtId="0" fontId="6" fillId="41" borderId="12" xfId="0" applyFont="1" applyFill="1" applyBorder="1" applyAlignment="1" applyProtection="1">
      <alignment horizontal="left" vertical="center"/>
      <protection locked="0"/>
    </xf>
    <xf numFmtId="0" fontId="6" fillId="41" borderId="17" xfId="0" applyFont="1" applyFill="1" applyBorder="1" applyAlignment="1" applyProtection="1">
      <alignment horizontal="left" vertical="center"/>
      <protection locked="0"/>
    </xf>
    <xf numFmtId="0" fontId="6" fillId="41" borderId="28" xfId="0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28" xfId="0" applyFill="1" applyBorder="1" applyAlignment="1" applyProtection="1">
      <alignment horizontal="center"/>
      <protection locked="0"/>
    </xf>
    <xf numFmtId="0" fontId="15" fillId="50" borderId="10" xfId="0" applyFont="1" applyFill="1" applyBorder="1" applyAlignment="1">
      <alignment horizontal="center" vertical="center"/>
    </xf>
    <xf numFmtId="0" fontId="16" fillId="50" borderId="10" xfId="0" applyFont="1" applyFill="1" applyBorder="1" applyAlignment="1">
      <alignment horizontal="center" vertical="center" wrapText="1"/>
    </xf>
    <xf numFmtId="0" fontId="16" fillId="50" borderId="10" xfId="0" applyFont="1" applyFill="1" applyBorder="1" applyAlignment="1">
      <alignment horizontal="center" vertical="center"/>
    </xf>
    <xf numFmtId="0" fontId="15" fillId="50" borderId="1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3" fillId="42" borderId="16" xfId="0" applyFont="1" applyFill="1" applyBorder="1" applyAlignment="1">
      <alignment horizontal="center" vertical="center"/>
    </xf>
    <xf numFmtId="0" fontId="3" fillId="42" borderId="17" xfId="0" applyFont="1" applyFill="1" applyBorder="1" applyAlignment="1">
      <alignment horizontal="center" vertical="center"/>
    </xf>
    <xf numFmtId="0" fontId="3" fillId="42" borderId="34" xfId="0" applyFont="1" applyFill="1" applyBorder="1" applyAlignment="1">
      <alignment horizontal="center" vertical="center"/>
    </xf>
    <xf numFmtId="0" fontId="3" fillId="42" borderId="25" xfId="0" applyFont="1" applyFill="1" applyBorder="1" applyAlignment="1">
      <alignment horizontal="center" vertical="center"/>
    </xf>
    <xf numFmtId="0" fontId="3" fillId="42" borderId="35" xfId="0" applyFont="1" applyFill="1" applyBorder="1" applyAlignment="1">
      <alignment horizontal="center" vertical="center"/>
    </xf>
    <xf numFmtId="0" fontId="10" fillId="36" borderId="36" xfId="0" applyFont="1" applyFill="1" applyBorder="1" applyAlignment="1">
      <alignment horizontal="center" vertical="center" wrapText="1"/>
    </xf>
    <xf numFmtId="0" fontId="10" fillId="36" borderId="37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19" fillId="42" borderId="16" xfId="0" applyFont="1" applyFill="1" applyBorder="1" applyAlignment="1">
      <alignment horizontal="center"/>
    </xf>
    <xf numFmtId="0" fontId="18" fillId="42" borderId="0" xfId="0" applyFont="1" applyFill="1" applyBorder="1" applyAlignment="1">
      <alignment horizontal="center" vertical="center"/>
    </xf>
    <xf numFmtId="0" fontId="18" fillId="42" borderId="16" xfId="0" applyFont="1" applyFill="1" applyBorder="1" applyAlignment="1">
      <alignment horizontal="center" vertical="center"/>
    </xf>
    <xf numFmtId="0" fontId="10" fillId="36" borderId="38" xfId="0" applyFont="1" applyFill="1" applyBorder="1" applyAlignment="1">
      <alignment horizontal="center" vertical="center"/>
    </xf>
    <xf numFmtId="0" fontId="0" fillId="36" borderId="39" xfId="0" applyFill="1" applyBorder="1" applyAlignment="1">
      <alignment/>
    </xf>
    <xf numFmtId="0" fontId="18" fillId="42" borderId="12" xfId="0" applyFont="1" applyFill="1" applyBorder="1" applyAlignment="1">
      <alignment horizontal="center" vertical="center"/>
    </xf>
    <xf numFmtId="0" fontId="18" fillId="42" borderId="17" xfId="0" applyFont="1" applyFill="1" applyBorder="1" applyAlignment="1">
      <alignment horizontal="center" vertical="center"/>
    </xf>
    <xf numFmtId="0" fontId="18" fillId="42" borderId="28" xfId="0" applyFont="1" applyFill="1" applyBorder="1" applyAlignment="1">
      <alignment horizontal="center" vertical="center"/>
    </xf>
    <xf numFmtId="0" fontId="18" fillId="42" borderId="40" xfId="0" applyFont="1" applyFill="1" applyBorder="1" applyAlignment="1">
      <alignment horizontal="center" vertical="center"/>
    </xf>
    <xf numFmtId="0" fontId="4" fillId="43" borderId="12" xfId="0" applyFont="1" applyFill="1" applyBorder="1" applyAlignment="1" applyProtection="1">
      <alignment horizontal="left"/>
      <protection hidden="1"/>
    </xf>
    <xf numFmtId="0" fontId="4" fillId="43" borderId="17" xfId="0" applyFont="1" applyFill="1" applyBorder="1" applyAlignment="1" applyProtection="1">
      <alignment horizontal="left"/>
      <protection hidden="1"/>
    </xf>
    <xf numFmtId="0" fontId="4" fillId="43" borderId="28" xfId="0" applyFont="1" applyFill="1" applyBorder="1" applyAlignment="1" applyProtection="1">
      <alignment horizontal="left"/>
      <protection hidden="1"/>
    </xf>
    <xf numFmtId="0" fontId="11" fillId="35" borderId="41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41" xfId="0" applyFont="1" applyFill="1" applyBorder="1" applyAlignment="1" applyProtection="1">
      <alignment horizontal="center" vertical="center" wrapText="1"/>
      <protection hidden="1"/>
    </xf>
    <xf numFmtId="0" fontId="11" fillId="35" borderId="0" xfId="0" applyFont="1" applyFill="1" applyBorder="1" applyAlignment="1" applyProtection="1">
      <alignment horizontal="center" vertical="center" wrapText="1"/>
      <protection hidden="1"/>
    </xf>
    <xf numFmtId="0" fontId="0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16" xfId="0" applyFill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0"/>
  </sheetPr>
  <dimension ref="A1:AW82"/>
  <sheetViews>
    <sheetView zoomScale="130" zoomScaleNormal="130" zoomScalePageLayoutView="0" workbookViewId="0" topLeftCell="A46">
      <selection activeCell="D84" sqref="D84"/>
    </sheetView>
  </sheetViews>
  <sheetFormatPr defaultColWidth="9.140625" defaultRowHeight="12.75"/>
  <cols>
    <col min="1" max="1" width="5.7109375" style="1" customWidth="1"/>
    <col min="2" max="2" width="20.7109375" style="1" customWidth="1"/>
    <col min="3" max="3" width="2.7109375" style="1" customWidth="1"/>
    <col min="4" max="4" width="25.28125" style="1" customWidth="1"/>
    <col min="5" max="6" width="4.7109375" style="1" customWidth="1"/>
    <col min="7" max="7" width="26.28125" style="1" customWidth="1"/>
    <col min="8" max="11" width="6.7109375" style="1" customWidth="1"/>
    <col min="12" max="12" width="3.57421875" style="1" customWidth="1"/>
    <col min="13" max="13" width="24.7109375" style="1" customWidth="1"/>
    <col min="14" max="15" width="4.7109375" style="1" customWidth="1"/>
    <col min="16" max="16" width="24.7109375" style="1" customWidth="1"/>
    <col min="17" max="20" width="6.7109375" style="1" customWidth="1"/>
    <col min="21" max="21" width="2.7109375" style="1" customWidth="1"/>
    <col min="22" max="22" width="24.7109375" style="1" customWidth="1"/>
    <col min="23" max="24" width="4.7109375" style="1" customWidth="1"/>
    <col min="25" max="25" width="24.7109375" style="1" customWidth="1"/>
    <col min="26" max="29" width="6.7109375" style="1" customWidth="1"/>
    <col min="30" max="30" width="2.7109375" style="1" customWidth="1"/>
    <col min="31" max="31" width="24.7109375" style="1" customWidth="1"/>
    <col min="32" max="33" width="4.7109375" style="1" customWidth="1"/>
    <col min="34" max="34" width="24.7109375" style="1" customWidth="1"/>
    <col min="35" max="38" width="6.7109375" style="1" customWidth="1"/>
    <col min="39" max="39" width="2.7109375" style="1" customWidth="1"/>
    <col min="40" max="40" width="24.7109375" style="1" customWidth="1"/>
    <col min="41" max="42" width="4.7109375" style="1" customWidth="1"/>
    <col min="43" max="43" width="24.7109375" style="1" customWidth="1"/>
    <col min="44" max="47" width="6.7109375" style="1" customWidth="1"/>
    <col min="48" max="48" width="2.7109375" style="1" customWidth="1"/>
    <col min="49" max="16384" width="9.140625" style="1" customWidth="1"/>
  </cols>
  <sheetData>
    <row r="1" spans="1:49" ht="12.75" customHeight="1" thickBot="1">
      <c r="A1" s="152" t="s">
        <v>5</v>
      </c>
      <c r="B1" s="152"/>
      <c r="C1" s="55"/>
      <c r="D1" s="153" t="s">
        <v>24</v>
      </c>
      <c r="E1" s="153"/>
      <c r="F1" s="153"/>
      <c r="G1" s="153"/>
      <c r="H1" s="71"/>
      <c r="I1" s="71"/>
      <c r="J1" s="71"/>
      <c r="K1" s="71"/>
      <c r="L1" s="72"/>
      <c r="M1" s="153" t="s">
        <v>25</v>
      </c>
      <c r="N1" s="154"/>
      <c r="O1" s="154"/>
      <c r="P1" s="153"/>
      <c r="Q1" s="73"/>
      <c r="R1" s="73"/>
      <c r="S1" s="73"/>
      <c r="T1" s="73"/>
      <c r="U1" s="72"/>
      <c r="V1" s="160" t="s">
        <v>26</v>
      </c>
      <c r="W1" s="160"/>
      <c r="X1" s="160"/>
      <c r="Y1" s="160"/>
      <c r="Z1" s="71"/>
      <c r="AA1" s="71"/>
      <c r="AB1" s="71"/>
      <c r="AC1" s="71"/>
      <c r="AD1" s="72"/>
      <c r="AE1" s="153" t="s">
        <v>23</v>
      </c>
      <c r="AF1" s="154"/>
      <c r="AG1" s="154"/>
      <c r="AH1" s="153"/>
      <c r="AI1" s="74"/>
      <c r="AJ1" s="74"/>
      <c r="AK1" s="74"/>
      <c r="AL1" s="74"/>
      <c r="AM1" s="72"/>
      <c r="AN1" s="157" t="s">
        <v>27</v>
      </c>
      <c r="AO1" s="158"/>
      <c r="AP1" s="158"/>
      <c r="AQ1" s="159"/>
      <c r="AR1" s="71"/>
      <c r="AS1" s="71"/>
      <c r="AT1" s="71"/>
      <c r="AU1" s="71"/>
      <c r="AV1" s="34"/>
      <c r="AW1" s="17"/>
    </row>
    <row r="2" spans="1:49" ht="12.75" customHeight="1" thickBot="1" thickTop="1">
      <c r="A2" s="2" t="s">
        <v>3</v>
      </c>
      <c r="B2" s="3" t="s">
        <v>0</v>
      </c>
      <c r="C2" s="56"/>
      <c r="D2" s="13" t="s">
        <v>1</v>
      </c>
      <c r="E2" s="155" t="s">
        <v>19</v>
      </c>
      <c r="F2" s="156"/>
      <c r="G2" s="79" t="s">
        <v>2</v>
      </c>
      <c r="H2" s="29"/>
      <c r="I2" s="29"/>
      <c r="J2" s="29"/>
      <c r="K2" s="22"/>
      <c r="L2" s="35"/>
      <c r="M2" s="4" t="s">
        <v>1</v>
      </c>
      <c r="N2" s="146" t="s">
        <v>22</v>
      </c>
      <c r="O2" s="147"/>
      <c r="P2" s="41" t="s">
        <v>2</v>
      </c>
      <c r="Q2" s="42"/>
      <c r="R2" s="42"/>
      <c r="S2" s="42"/>
      <c r="T2" s="42"/>
      <c r="U2" s="35"/>
      <c r="V2" s="33" t="s">
        <v>1</v>
      </c>
      <c r="W2" s="146" t="s">
        <v>22</v>
      </c>
      <c r="X2" s="147"/>
      <c r="Y2" s="44" t="s">
        <v>2</v>
      </c>
      <c r="Z2" s="29"/>
      <c r="AA2" s="29"/>
      <c r="AB2" s="29"/>
      <c r="AC2" s="29"/>
      <c r="AD2" s="35"/>
      <c r="AE2" s="4" t="s">
        <v>1</v>
      </c>
      <c r="AF2" s="146" t="s">
        <v>22</v>
      </c>
      <c r="AG2" s="147"/>
      <c r="AH2" s="41" t="s">
        <v>2</v>
      </c>
      <c r="AI2" s="29"/>
      <c r="AJ2" s="29"/>
      <c r="AK2" s="29"/>
      <c r="AL2" s="29"/>
      <c r="AM2" s="35"/>
      <c r="AN2" s="10" t="s">
        <v>1</v>
      </c>
      <c r="AO2" s="146" t="s">
        <v>22</v>
      </c>
      <c r="AP2" s="147"/>
      <c r="AQ2" s="12" t="s">
        <v>2</v>
      </c>
      <c r="AR2" s="29"/>
      <c r="AS2" s="29"/>
      <c r="AT2" s="29"/>
      <c r="AU2" s="29"/>
      <c r="AV2" s="35"/>
      <c r="AW2" s="17"/>
    </row>
    <row r="3" spans="1:49" ht="12.75" customHeight="1" thickTop="1">
      <c r="A3" s="3">
        <v>1</v>
      </c>
      <c r="B3" s="75" t="s">
        <v>36</v>
      </c>
      <c r="C3" s="56"/>
      <c r="D3" s="9" t="str">
        <f>(B3)</f>
        <v>MUĞLA SABRİ ACARSOY</v>
      </c>
      <c r="E3" s="77">
        <v>0</v>
      </c>
      <c r="F3" s="78">
        <v>12</v>
      </c>
      <c r="G3" s="20" t="str">
        <f>B4</f>
        <v>AYDIN AYGEM</v>
      </c>
      <c r="H3" s="25"/>
      <c r="I3" s="25"/>
      <c r="J3" s="25"/>
      <c r="K3" s="25"/>
      <c r="L3" s="36"/>
      <c r="M3" s="19" t="str">
        <f>D43</f>
        <v>AYDIN AYGEM</v>
      </c>
      <c r="N3" s="32">
        <v>5</v>
      </c>
      <c r="O3" s="21">
        <v>10</v>
      </c>
      <c r="P3" s="20" t="str">
        <f>D44</f>
        <v>DENİZLİ İDMAN YURDU</v>
      </c>
      <c r="Q3" s="43"/>
      <c r="R3" s="43"/>
      <c r="S3" s="43"/>
      <c r="T3" s="43"/>
      <c r="U3" s="50"/>
      <c r="V3" s="30" t="str">
        <f>M43</f>
        <v>BARTIN ÜNİVERSİTESİ</v>
      </c>
      <c r="W3" s="32">
        <v>12</v>
      </c>
      <c r="X3" s="21">
        <v>6</v>
      </c>
      <c r="Y3" s="45" t="str">
        <f>M44</f>
        <v>ANKARA BOCCE</v>
      </c>
      <c r="Z3" s="25"/>
      <c r="AA3" s="25"/>
      <c r="AB3" s="25"/>
      <c r="AC3" s="25"/>
      <c r="AD3" s="46"/>
      <c r="AE3" s="30" t="str">
        <f>V43</f>
        <v>BARTIN ÜNİVERSİTESİ</v>
      </c>
      <c r="AF3" s="32"/>
      <c r="AG3" s="21"/>
      <c r="AH3" s="45" t="str">
        <f>V44</f>
        <v>FOMGET GENÇLİK SPOR</v>
      </c>
      <c r="AI3" s="25"/>
      <c r="AJ3" s="25"/>
      <c r="AK3" s="25"/>
      <c r="AL3" s="25"/>
      <c r="AM3" s="46"/>
      <c r="AN3" s="9">
        <f>AE43</f>
        <v>0</v>
      </c>
      <c r="AO3" s="32"/>
      <c r="AP3" s="21"/>
      <c r="AQ3" s="11">
        <f>AE44</f>
        <v>0</v>
      </c>
      <c r="AR3" s="25"/>
      <c r="AS3" s="25"/>
      <c r="AT3" s="25"/>
      <c r="AU3" s="25"/>
      <c r="AV3" s="46"/>
      <c r="AW3" s="17"/>
    </row>
    <row r="4" spans="1:49" ht="12.75" customHeight="1">
      <c r="A4" s="3">
        <v>2</v>
      </c>
      <c r="B4" s="75" t="s">
        <v>37</v>
      </c>
      <c r="C4" s="56"/>
      <c r="D4" s="7" t="str">
        <f>B5</f>
        <v>HERKES İÇİN SPOR</v>
      </c>
      <c r="E4" s="32">
        <v>1</v>
      </c>
      <c r="F4" s="21">
        <v>12</v>
      </c>
      <c r="G4" s="23" t="str">
        <f>B6</f>
        <v>BOLU BELEDİYE</v>
      </c>
      <c r="H4" s="25"/>
      <c r="I4" s="25"/>
      <c r="J4" s="25"/>
      <c r="K4" s="25"/>
      <c r="L4" s="37"/>
      <c r="M4" s="24" t="str">
        <f>D45</f>
        <v>BOLU BELEDİYE</v>
      </c>
      <c r="N4" s="32">
        <v>2</v>
      </c>
      <c r="O4" s="21">
        <v>12</v>
      </c>
      <c r="P4" s="23" t="str">
        <f>D46</f>
        <v>BARTIN ÜNİVERSİTESİ</v>
      </c>
      <c r="Q4" s="43"/>
      <c r="R4" s="43"/>
      <c r="S4" s="43"/>
      <c r="T4" s="43"/>
      <c r="U4" s="51"/>
      <c r="V4" s="31" t="str">
        <f>M45</f>
        <v>DENİZLİ İDMAN YURDU</v>
      </c>
      <c r="W4" s="32">
        <v>8</v>
      </c>
      <c r="X4" s="21">
        <v>7</v>
      </c>
      <c r="Y4" s="23" t="str">
        <f>M46</f>
        <v>ANTALYA GSİM</v>
      </c>
      <c r="Z4" s="25"/>
      <c r="AA4" s="25"/>
      <c r="AB4" s="25"/>
      <c r="AC4" s="25"/>
      <c r="AD4" s="46"/>
      <c r="AE4" s="31" t="str">
        <f>V45</f>
        <v>BOZKUŞ GENÇLİK SPOR</v>
      </c>
      <c r="AF4" s="32"/>
      <c r="AG4" s="21"/>
      <c r="AH4" s="23" t="str">
        <f>V46</f>
        <v>ESSPOR</v>
      </c>
      <c r="AI4" s="25"/>
      <c r="AJ4" s="25"/>
      <c r="AK4" s="25"/>
      <c r="AL4" s="25"/>
      <c r="AM4" s="46"/>
      <c r="AN4" s="7">
        <f>AE45</f>
        <v>0</v>
      </c>
      <c r="AO4" s="32"/>
      <c r="AP4" s="21"/>
      <c r="AQ4" s="8">
        <f>AE46</f>
        <v>0</v>
      </c>
      <c r="AR4" s="25"/>
      <c r="AS4" s="25"/>
      <c r="AT4" s="25"/>
      <c r="AU4" s="25"/>
      <c r="AV4" s="46"/>
      <c r="AW4" s="17"/>
    </row>
    <row r="5" spans="1:49" ht="12.75" customHeight="1">
      <c r="A5" s="3">
        <v>3</v>
      </c>
      <c r="B5" s="75" t="s">
        <v>38</v>
      </c>
      <c r="C5" s="55"/>
      <c r="D5" s="7" t="str">
        <f>B7</f>
        <v>BARTIN ÜNİVERSİTESİ</v>
      </c>
      <c r="E5" s="32">
        <v>12</v>
      </c>
      <c r="F5" s="21">
        <v>1</v>
      </c>
      <c r="G5" s="23" t="str">
        <f>B8</f>
        <v>İZMİR TENİS İHTİSAS</v>
      </c>
      <c r="H5" s="25"/>
      <c r="I5" s="25"/>
      <c r="J5" s="25"/>
      <c r="K5" s="25"/>
      <c r="L5" s="37"/>
      <c r="M5" s="24" t="str">
        <f>D47</f>
        <v>FOMGET GENÇLİK SPOR</v>
      </c>
      <c r="N5" s="32">
        <v>12</v>
      </c>
      <c r="O5" s="21">
        <v>9</v>
      </c>
      <c r="P5" s="23" t="str">
        <f>D48</f>
        <v>BOLU GENÇLİK MERK</v>
      </c>
      <c r="Q5" s="43"/>
      <c r="R5" s="43"/>
      <c r="S5" s="43"/>
      <c r="T5" s="43"/>
      <c r="U5" s="51"/>
      <c r="V5" s="31" t="str">
        <f>M47</f>
        <v>AMASYA GSİM</v>
      </c>
      <c r="W5" s="32">
        <v>5</v>
      </c>
      <c r="X5" s="21">
        <v>12</v>
      </c>
      <c r="Y5" s="23" t="str">
        <f>M48</f>
        <v>FOMGET GENÇLİK SPOR</v>
      </c>
      <c r="Z5" s="25"/>
      <c r="AA5" s="25"/>
      <c r="AB5" s="25"/>
      <c r="AC5" s="25"/>
      <c r="AD5" s="46"/>
      <c r="AE5" s="31" t="str">
        <f>V47</f>
        <v>DENİZLİ İDMAN YURDU</v>
      </c>
      <c r="AF5" s="32"/>
      <c r="AG5" s="21"/>
      <c r="AH5" s="23" t="str">
        <f>V48</f>
        <v>ANTALYA GSİM</v>
      </c>
      <c r="AI5" s="25"/>
      <c r="AJ5" s="25"/>
      <c r="AK5" s="25"/>
      <c r="AL5" s="25"/>
      <c r="AM5" s="46"/>
      <c r="AN5" s="7">
        <f>AE47</f>
        <v>0</v>
      </c>
      <c r="AO5" s="32"/>
      <c r="AP5" s="21"/>
      <c r="AQ5" s="8">
        <f>AE48</f>
        <v>0</v>
      </c>
      <c r="AR5" s="25"/>
      <c r="AS5" s="25"/>
      <c r="AT5" s="25"/>
      <c r="AU5" s="25"/>
      <c r="AV5" s="46"/>
      <c r="AW5" s="17"/>
    </row>
    <row r="6" spans="1:49" ht="12.75" customHeight="1">
      <c r="A6" s="3">
        <v>4</v>
      </c>
      <c r="B6" s="75" t="s">
        <v>39</v>
      </c>
      <c r="C6" s="55"/>
      <c r="D6" s="7" t="str">
        <f>B9</f>
        <v>FOMGET GENÇLİK SPOR</v>
      </c>
      <c r="E6" s="32">
        <v>12</v>
      </c>
      <c r="F6" s="21">
        <v>2</v>
      </c>
      <c r="G6" s="23" t="str">
        <f>B10</f>
        <v>ANKARA DART GENÇLİK</v>
      </c>
      <c r="H6" s="25"/>
      <c r="I6" s="25"/>
      <c r="J6" s="25"/>
      <c r="K6" s="25"/>
      <c r="L6" s="37"/>
      <c r="M6" s="24" t="str">
        <f>D49</f>
        <v>ANKARA BOCCE</v>
      </c>
      <c r="N6" s="32">
        <v>12</v>
      </c>
      <c r="O6" s="21">
        <v>2</v>
      </c>
      <c r="P6" s="23" t="str">
        <f>D50</f>
        <v>ÇANAKKALE MELİS G</v>
      </c>
      <c r="Q6" s="43"/>
      <c r="R6" s="43"/>
      <c r="S6" s="43"/>
      <c r="T6" s="43"/>
      <c r="U6" s="51"/>
      <c r="V6" s="31" t="str">
        <f>M49</f>
        <v>SERHAT KARS</v>
      </c>
      <c r="W6" s="32">
        <v>5</v>
      </c>
      <c r="X6" s="21">
        <v>8</v>
      </c>
      <c r="Y6" s="23" t="str">
        <f>M50</f>
        <v>ESSPOR</v>
      </c>
      <c r="Z6" s="25"/>
      <c r="AA6" s="25"/>
      <c r="AB6" s="25"/>
      <c r="AC6" s="25"/>
      <c r="AD6" s="46"/>
      <c r="AE6" s="31" t="str">
        <f>V49</f>
        <v>ANKARA BOCCE</v>
      </c>
      <c r="AF6" s="32"/>
      <c r="AG6" s="21"/>
      <c r="AH6" s="23" t="str">
        <f>V50</f>
        <v>BOLU GENÇLİK MERK</v>
      </c>
      <c r="AI6" s="25"/>
      <c r="AJ6" s="25"/>
      <c r="AK6" s="25"/>
      <c r="AL6" s="25"/>
      <c r="AM6" s="46"/>
      <c r="AN6" s="7">
        <f>AE49</f>
        <v>0</v>
      </c>
      <c r="AO6" s="32"/>
      <c r="AP6" s="21"/>
      <c r="AQ6" s="8">
        <f>AE50</f>
        <v>0</v>
      </c>
      <c r="AR6" s="25"/>
      <c r="AS6" s="25"/>
      <c r="AT6" s="25"/>
      <c r="AU6" s="25"/>
      <c r="AV6" s="46"/>
      <c r="AW6" s="17"/>
    </row>
    <row r="7" spans="1:49" ht="12.75" customHeight="1">
      <c r="A7" s="3">
        <v>5</v>
      </c>
      <c r="B7" s="75" t="s">
        <v>40</v>
      </c>
      <c r="C7" s="55"/>
      <c r="D7" s="7" t="str">
        <f>B11</f>
        <v>İST BAĞCILAR</v>
      </c>
      <c r="E7" s="32">
        <v>12</v>
      </c>
      <c r="F7" s="21">
        <v>5</v>
      </c>
      <c r="G7" s="23" t="str">
        <f>B12</f>
        <v>SİİRT BİLİM</v>
      </c>
      <c r="H7" s="25"/>
      <c r="I7" s="25"/>
      <c r="J7" s="25"/>
      <c r="K7" s="25"/>
      <c r="L7" s="37"/>
      <c r="M7" s="24" t="str">
        <f>D51</f>
        <v>İST BAĞCILAR</v>
      </c>
      <c r="N7" s="32">
        <v>3</v>
      </c>
      <c r="O7" s="21">
        <v>12</v>
      </c>
      <c r="P7" s="23" t="str">
        <f>D52</f>
        <v>ANTALYA GSİM</v>
      </c>
      <c r="Q7" s="43"/>
      <c r="R7" s="43"/>
      <c r="S7" s="43"/>
      <c r="T7" s="43"/>
      <c r="U7" s="51"/>
      <c r="V7" s="31" t="str">
        <f>M51</f>
        <v>PURSAKLAR BELEDİYESİ</v>
      </c>
      <c r="W7" s="32">
        <v>1</v>
      </c>
      <c r="X7" s="21">
        <v>12</v>
      </c>
      <c r="Y7" s="23" t="str">
        <f>M52</f>
        <v>BOZKUŞ GENÇLİK SPOR</v>
      </c>
      <c r="Z7" s="25"/>
      <c r="AA7" s="25"/>
      <c r="AB7" s="25"/>
      <c r="AC7" s="25"/>
      <c r="AD7" s="46"/>
      <c r="AE7" s="31" t="str">
        <f>V51</f>
        <v>İST BAĞCILAR</v>
      </c>
      <c r="AF7" s="32"/>
      <c r="AG7" s="21"/>
      <c r="AH7" s="23" t="str">
        <f>V52</f>
        <v>AYDIN AYGEM</v>
      </c>
      <c r="AI7" s="25"/>
      <c r="AJ7" s="25"/>
      <c r="AK7" s="25"/>
      <c r="AL7" s="25"/>
      <c r="AM7" s="46"/>
      <c r="AN7" s="7">
        <f>AE51</f>
        <v>0</v>
      </c>
      <c r="AO7" s="32"/>
      <c r="AP7" s="21"/>
      <c r="AQ7" s="8">
        <f>AE52</f>
        <v>0</v>
      </c>
      <c r="AR7" s="25"/>
      <c r="AS7" s="25"/>
      <c r="AT7" s="25"/>
      <c r="AU7" s="25"/>
      <c r="AV7" s="46"/>
      <c r="AW7" s="17"/>
    </row>
    <row r="8" spans="1:49" ht="12.75" customHeight="1">
      <c r="A8" s="3">
        <v>6</v>
      </c>
      <c r="B8" s="75" t="s">
        <v>41</v>
      </c>
      <c r="C8" s="55"/>
      <c r="D8" s="9" t="str">
        <f>B13</f>
        <v>BOLU GENÇLİK MERK</v>
      </c>
      <c r="E8" s="32">
        <v>12</v>
      </c>
      <c r="F8" s="21">
        <v>2</v>
      </c>
      <c r="G8" s="23" t="str">
        <f>B14</f>
        <v>MUĞLA GENÇLİK</v>
      </c>
      <c r="H8" s="25"/>
      <c r="I8" s="25"/>
      <c r="J8" s="25"/>
      <c r="K8" s="25"/>
      <c r="L8" s="37"/>
      <c r="M8" s="24" t="str">
        <f>D53</f>
        <v>SERHAT KARS</v>
      </c>
      <c r="N8" s="32">
        <v>12</v>
      </c>
      <c r="O8" s="21">
        <v>6</v>
      </c>
      <c r="P8" s="23" t="str">
        <f>D54</f>
        <v>BARTIN GENÇLİK MERK</v>
      </c>
      <c r="Q8" s="43"/>
      <c r="R8" s="43"/>
      <c r="S8" s="43"/>
      <c r="T8" s="43"/>
      <c r="U8" s="51"/>
      <c r="V8" s="31" t="str">
        <f>M53</f>
        <v>RİZE RANİHLİ</v>
      </c>
      <c r="W8" s="32">
        <v>7</v>
      </c>
      <c r="X8" s="21">
        <v>8</v>
      </c>
      <c r="Y8" s="23" t="str">
        <f>M54</f>
        <v>AYDIN AYGEM</v>
      </c>
      <c r="Z8" s="25"/>
      <c r="AA8" s="25"/>
      <c r="AB8" s="25"/>
      <c r="AC8" s="25"/>
      <c r="AD8" s="46"/>
      <c r="AE8" s="31" t="str">
        <f>V53</f>
        <v>SERHAT KARS</v>
      </c>
      <c r="AF8" s="32"/>
      <c r="AG8" s="21"/>
      <c r="AH8" s="23" t="str">
        <f>V54</f>
        <v>BOLU BELEDİYE</v>
      </c>
      <c r="AI8" s="25"/>
      <c r="AJ8" s="25"/>
      <c r="AK8" s="25"/>
      <c r="AL8" s="25"/>
      <c r="AM8" s="46"/>
      <c r="AN8" s="7">
        <f>AE53</f>
        <v>0</v>
      </c>
      <c r="AO8" s="32"/>
      <c r="AP8" s="21"/>
      <c r="AQ8" s="8">
        <f>AE54</f>
        <v>0</v>
      </c>
      <c r="AR8" s="25"/>
      <c r="AS8" s="25"/>
      <c r="AT8" s="25"/>
      <c r="AU8" s="25"/>
      <c r="AV8" s="46"/>
      <c r="AW8" s="17"/>
    </row>
    <row r="9" spans="1:49" ht="12.75" customHeight="1">
      <c r="A9" s="3">
        <v>7</v>
      </c>
      <c r="B9" s="75" t="s">
        <v>42</v>
      </c>
      <c r="C9" s="55"/>
      <c r="D9" s="7" t="str">
        <f>B15</f>
        <v>ANKARA BOCCE</v>
      </c>
      <c r="E9" s="32">
        <v>12</v>
      </c>
      <c r="F9" s="21">
        <v>3</v>
      </c>
      <c r="G9" s="23" t="str">
        <f>B16</f>
        <v>YENİ KEMER</v>
      </c>
      <c r="H9" s="25"/>
      <c r="I9" s="25"/>
      <c r="J9" s="25"/>
      <c r="K9" s="25"/>
      <c r="L9" s="37"/>
      <c r="M9" s="24" t="str">
        <f>D55</f>
        <v>AMASYA GSİM</v>
      </c>
      <c r="N9" s="32">
        <v>12</v>
      </c>
      <c r="O9" s="21">
        <v>2</v>
      </c>
      <c r="P9" s="23" t="str">
        <f>D56</f>
        <v>SİİRT GENÇLİK</v>
      </c>
      <c r="Q9" s="43"/>
      <c r="R9" s="43"/>
      <c r="S9" s="43"/>
      <c r="T9" s="43"/>
      <c r="U9" s="51"/>
      <c r="V9" s="31" t="str">
        <f>M55</f>
        <v>AYDIN GENÇLİK SPOR</v>
      </c>
      <c r="W9" s="32">
        <v>5</v>
      </c>
      <c r="X9" s="21">
        <v>10</v>
      </c>
      <c r="Y9" s="23" t="str">
        <f>M56</f>
        <v>BOLU GENÇLİK MERK</v>
      </c>
      <c r="Z9" s="25"/>
      <c r="AA9" s="25"/>
      <c r="AB9" s="25"/>
      <c r="AC9" s="25"/>
      <c r="AD9" s="46"/>
      <c r="AE9" s="31" t="str">
        <f>V55</f>
        <v>AMASYA GSİM</v>
      </c>
      <c r="AF9" s="32"/>
      <c r="AG9" s="21"/>
      <c r="AH9" s="23" t="str">
        <f>V56</f>
        <v>OLİMPİYAT GENÇLİK </v>
      </c>
      <c r="AI9" s="25"/>
      <c r="AJ9" s="25"/>
      <c r="AK9" s="25"/>
      <c r="AL9" s="25"/>
      <c r="AM9" s="46"/>
      <c r="AN9" s="7">
        <f>AE55</f>
        <v>0</v>
      </c>
      <c r="AO9" s="32"/>
      <c r="AP9" s="21"/>
      <c r="AQ9" s="8">
        <f>AE56</f>
        <v>0</v>
      </c>
      <c r="AR9" s="25"/>
      <c r="AS9" s="25"/>
      <c r="AT9" s="25"/>
      <c r="AU9" s="25"/>
      <c r="AV9" s="46"/>
      <c r="AW9" s="17"/>
    </row>
    <row r="10" spans="1:49" ht="12.75" customHeight="1">
      <c r="A10" s="3">
        <v>8</v>
      </c>
      <c r="B10" s="75" t="s">
        <v>43</v>
      </c>
      <c r="C10" s="55"/>
      <c r="D10" s="7" t="str">
        <f>B17</f>
        <v>ÇANAKKALE MELİS G</v>
      </c>
      <c r="E10" s="32">
        <v>12</v>
      </c>
      <c r="F10" s="21">
        <v>3</v>
      </c>
      <c r="G10" s="23" t="str">
        <f>B18</f>
        <v>KIRIKKALE SHÇEK</v>
      </c>
      <c r="H10" s="25"/>
      <c r="I10" s="25"/>
      <c r="J10" s="25"/>
      <c r="K10" s="25"/>
      <c r="L10" s="37"/>
      <c r="M10" s="24" t="str">
        <f>D57</f>
        <v>PURSAKLAR BELEDİYESİ</v>
      </c>
      <c r="N10" s="32">
        <v>12</v>
      </c>
      <c r="O10" s="21">
        <v>6</v>
      </c>
      <c r="P10" s="23" t="str">
        <f>D58</f>
        <v>BAŞKENT EĞİTİM GENÇLİK</v>
      </c>
      <c r="Q10" s="43"/>
      <c r="R10" s="43"/>
      <c r="S10" s="43"/>
      <c r="T10" s="43"/>
      <c r="U10" s="51"/>
      <c r="V10" s="31" t="str">
        <f>M57</f>
        <v>BOLU BELEDİYE</v>
      </c>
      <c r="W10" s="32">
        <v>9</v>
      </c>
      <c r="X10" s="21">
        <v>4</v>
      </c>
      <c r="Y10" s="23" t="str">
        <f>M58</f>
        <v>ANKARA DART GENÇLİK</v>
      </c>
      <c r="Z10" s="25"/>
      <c r="AA10" s="25"/>
      <c r="AB10" s="25"/>
      <c r="AC10" s="25"/>
      <c r="AD10" s="46"/>
      <c r="AE10" s="31" t="str">
        <f>V57</f>
        <v>ANKARAGÜCÜ SPOR</v>
      </c>
      <c r="AF10" s="32"/>
      <c r="AG10" s="21"/>
      <c r="AH10" s="23" t="str">
        <f>V58</f>
        <v>BAŞKENT AKEDEMİ</v>
      </c>
      <c r="AI10" s="25"/>
      <c r="AJ10" s="25"/>
      <c r="AK10" s="25"/>
      <c r="AL10" s="25"/>
      <c r="AM10" s="46"/>
      <c r="AN10" s="7">
        <f>AE57</f>
        <v>0</v>
      </c>
      <c r="AO10" s="32"/>
      <c r="AP10" s="21"/>
      <c r="AQ10" s="8">
        <f>AE58</f>
        <v>0</v>
      </c>
      <c r="AR10" s="25"/>
      <c r="AS10" s="25"/>
      <c r="AT10" s="25"/>
      <c r="AU10" s="25"/>
      <c r="AV10" s="46"/>
      <c r="AW10" s="17"/>
    </row>
    <row r="11" spans="1:49" ht="12.75" customHeight="1">
      <c r="A11" s="3">
        <v>9</v>
      </c>
      <c r="B11" s="75" t="s">
        <v>44</v>
      </c>
      <c r="C11" s="55"/>
      <c r="D11" s="7" t="str">
        <f>B19</f>
        <v>ANKARAGÜCÜ SPOR</v>
      </c>
      <c r="E11" s="32">
        <v>5</v>
      </c>
      <c r="F11" s="21">
        <v>10</v>
      </c>
      <c r="G11" s="23" t="str">
        <f>B20</f>
        <v>SERHAT KARS</v>
      </c>
      <c r="H11" s="25"/>
      <c r="I11" s="25"/>
      <c r="J11" s="25"/>
      <c r="K11" s="25"/>
      <c r="L11" s="37"/>
      <c r="M11" s="24" t="str">
        <f>D59</f>
        <v>OLİMPİYAT GENÇLİK </v>
      </c>
      <c r="N11" s="32">
        <v>11</v>
      </c>
      <c r="O11" s="21">
        <v>9</v>
      </c>
      <c r="P11" s="23" t="str">
        <f>D60</f>
        <v>75.YIL İ.Ö</v>
      </c>
      <c r="Q11" s="43"/>
      <c r="R11" s="43"/>
      <c r="S11" s="43"/>
      <c r="T11" s="43"/>
      <c r="U11" s="51"/>
      <c r="V11" s="31" t="str">
        <f>M59</f>
        <v>ÇANAKKALE MELİS G</v>
      </c>
      <c r="W11" s="32">
        <v>1</v>
      </c>
      <c r="X11" s="21">
        <v>12</v>
      </c>
      <c r="Y11" s="23" t="str">
        <f>M60</f>
        <v>İST BAĞCILAR</v>
      </c>
      <c r="Z11" s="25"/>
      <c r="AA11" s="25"/>
      <c r="AB11" s="25"/>
      <c r="AC11" s="25"/>
      <c r="AD11" s="46"/>
      <c r="AE11" s="31" t="str">
        <f>V59</f>
        <v>PURSAKLAR BELEDİYESİ</v>
      </c>
      <c r="AF11" s="32"/>
      <c r="AG11" s="21"/>
      <c r="AH11" s="23" t="str">
        <f>V60</f>
        <v>SİİRT GENÇLİK</v>
      </c>
      <c r="AI11" s="25"/>
      <c r="AJ11" s="25"/>
      <c r="AK11" s="25"/>
      <c r="AL11" s="25"/>
      <c r="AM11" s="46"/>
      <c r="AN11" s="7">
        <f>AE59</f>
        <v>0</v>
      </c>
      <c r="AO11" s="32"/>
      <c r="AP11" s="21"/>
      <c r="AQ11" s="8">
        <f>AE60</f>
        <v>0</v>
      </c>
      <c r="AR11" s="25"/>
      <c r="AS11" s="25"/>
      <c r="AT11" s="25"/>
      <c r="AU11" s="25"/>
      <c r="AV11" s="46"/>
      <c r="AW11" s="17"/>
    </row>
    <row r="12" spans="1:49" ht="12.75" customHeight="1">
      <c r="A12" s="3">
        <v>10</v>
      </c>
      <c r="B12" s="75" t="s">
        <v>45</v>
      </c>
      <c r="C12" s="55"/>
      <c r="D12" s="7" t="str">
        <f>B21</f>
        <v>75.YIL İ.Ö</v>
      </c>
      <c r="E12" s="32">
        <v>6</v>
      </c>
      <c r="F12" s="21">
        <v>7</v>
      </c>
      <c r="G12" s="23" t="str">
        <f>B22</f>
        <v>PURSAKLAR BELEDİYESİ</v>
      </c>
      <c r="H12" s="25"/>
      <c r="I12" s="25"/>
      <c r="J12" s="25"/>
      <c r="K12" s="25"/>
      <c r="L12" s="37"/>
      <c r="M12" s="24" t="str">
        <f>D61</f>
        <v>ESSPOR</v>
      </c>
      <c r="N12" s="32">
        <v>12</v>
      </c>
      <c r="O12" s="21">
        <v>8</v>
      </c>
      <c r="P12" s="23" t="str">
        <f>D62</f>
        <v>İST.M.BAYDAR LİSESİ</v>
      </c>
      <c r="Q12" s="43"/>
      <c r="R12" s="43"/>
      <c r="S12" s="43"/>
      <c r="T12" s="43"/>
      <c r="U12" s="51"/>
      <c r="V12" s="31" t="str">
        <f>M61</f>
        <v>BAŞKENT AKEDEMİ</v>
      </c>
      <c r="W12" s="32">
        <v>11</v>
      </c>
      <c r="X12" s="21">
        <v>10</v>
      </c>
      <c r="Y12" s="23" t="str">
        <f>M62</f>
        <v>BARTIN GENÇLİK MERK</v>
      </c>
      <c r="Z12" s="25"/>
      <c r="AA12" s="25"/>
      <c r="AB12" s="25"/>
      <c r="AC12" s="25"/>
      <c r="AD12" s="46"/>
      <c r="AE12" s="31" t="str">
        <f>V61</f>
        <v>MUĞLA SABRİ ACARSOY</v>
      </c>
      <c r="AF12" s="32"/>
      <c r="AG12" s="21"/>
      <c r="AH12" s="23" t="str">
        <f>V62</f>
        <v>İST.DOSTLUK</v>
      </c>
      <c r="AI12" s="25"/>
      <c r="AJ12" s="25"/>
      <c r="AK12" s="25"/>
      <c r="AL12" s="25"/>
      <c r="AM12" s="46"/>
      <c r="AN12" s="7">
        <f>AE61</f>
        <v>0</v>
      </c>
      <c r="AO12" s="32"/>
      <c r="AP12" s="21"/>
      <c r="AQ12" s="8">
        <f>AE62</f>
        <v>0</v>
      </c>
      <c r="AR12" s="57"/>
      <c r="AS12" s="57"/>
      <c r="AT12" s="57"/>
      <c r="AU12" s="57"/>
      <c r="AV12" s="53"/>
      <c r="AW12" s="17"/>
    </row>
    <row r="13" spans="1:49" ht="12.75" customHeight="1">
      <c r="A13" s="3">
        <v>11</v>
      </c>
      <c r="B13" s="75" t="s">
        <v>46</v>
      </c>
      <c r="C13" s="55"/>
      <c r="D13" s="7" t="str">
        <f>B23</f>
        <v>İST.DOSTLUK</v>
      </c>
      <c r="E13" s="32">
        <v>8</v>
      </c>
      <c r="F13" s="21">
        <v>10</v>
      </c>
      <c r="G13" s="23" t="str">
        <f>B24</f>
        <v>SİİRT GENÇLİK</v>
      </c>
      <c r="H13" s="25"/>
      <c r="I13" s="25"/>
      <c r="J13" s="25"/>
      <c r="K13" s="25"/>
      <c r="L13" s="37"/>
      <c r="M13" s="24" t="str">
        <f>D63</f>
        <v>İST.DOSTLUK</v>
      </c>
      <c r="N13" s="32">
        <v>6</v>
      </c>
      <c r="O13" s="21">
        <v>10</v>
      </c>
      <c r="P13" s="23" t="str">
        <f>D64</f>
        <v>RİZE RANİHLİ</v>
      </c>
      <c r="Q13" s="43"/>
      <c r="R13" s="43"/>
      <c r="S13" s="43"/>
      <c r="T13" s="43"/>
      <c r="U13" s="51"/>
      <c r="V13" s="31" t="str">
        <f>M63</f>
        <v>BAŞKENT EĞİTİM GENÇLİK</v>
      </c>
      <c r="W13" s="32">
        <v>4</v>
      </c>
      <c r="X13" s="21">
        <v>12</v>
      </c>
      <c r="Y13" s="23" t="str">
        <f>M64</f>
        <v>OLİMPİYAT GENÇLİK </v>
      </c>
      <c r="Z13" s="25"/>
      <c r="AA13" s="25"/>
      <c r="AB13" s="25"/>
      <c r="AC13" s="25"/>
      <c r="AD13" s="46"/>
      <c r="AE13" s="31" t="str">
        <f>V63</f>
        <v>AYDIN GENÇLİK SPOR</v>
      </c>
      <c r="AF13" s="32"/>
      <c r="AG13" s="21"/>
      <c r="AH13" s="23" t="str">
        <f>V64</f>
        <v>RİZE RANİHLİ</v>
      </c>
      <c r="AI13" s="25"/>
      <c r="AJ13" s="25"/>
      <c r="AK13" s="25"/>
      <c r="AL13" s="25"/>
      <c r="AM13" s="46"/>
      <c r="AN13" s="7">
        <f>AE63</f>
        <v>0</v>
      </c>
      <c r="AO13" s="32"/>
      <c r="AP13" s="21"/>
      <c r="AQ13" s="8">
        <f>AE64</f>
        <v>0</v>
      </c>
      <c r="AR13" s="57"/>
      <c r="AS13" s="57"/>
      <c r="AT13" s="57"/>
      <c r="AU13" s="57"/>
      <c r="AV13" s="53"/>
      <c r="AW13" s="17"/>
    </row>
    <row r="14" spans="1:49" ht="12.75" customHeight="1">
      <c r="A14" s="3">
        <v>12</v>
      </c>
      <c r="B14" s="75" t="s">
        <v>47</v>
      </c>
      <c r="C14" s="55"/>
      <c r="D14" s="7" t="str">
        <f>B25</f>
        <v>ADIYAMAN YETİŞTİRME</v>
      </c>
      <c r="E14" s="32">
        <v>8</v>
      </c>
      <c r="F14" s="21">
        <v>12</v>
      </c>
      <c r="G14" s="23" t="str">
        <f>B26</f>
        <v>BARTIN GENÇLİK MERK</v>
      </c>
      <c r="H14" s="25"/>
      <c r="I14" s="25"/>
      <c r="J14" s="25"/>
      <c r="K14" s="25"/>
      <c r="L14" s="37"/>
      <c r="M14" s="24" t="str">
        <f>D65</f>
        <v>AYDIN GENÇLİK SPOR</v>
      </c>
      <c r="N14" s="32">
        <v>12</v>
      </c>
      <c r="O14" s="21">
        <v>2</v>
      </c>
      <c r="P14" s="23" t="str">
        <f>D66</f>
        <v>ADIYAMAN YETİŞTİRME</v>
      </c>
      <c r="Q14" s="43"/>
      <c r="R14" s="43"/>
      <c r="S14" s="43"/>
      <c r="T14" s="43"/>
      <c r="U14" s="51"/>
      <c r="V14" s="31" t="str">
        <f>M65</f>
        <v>SİİRT GENÇLİK</v>
      </c>
      <c r="W14" s="32">
        <v>8</v>
      </c>
      <c r="X14" s="21">
        <v>4</v>
      </c>
      <c r="Y14" s="23" t="str">
        <f>M66</f>
        <v>HERKES İÇİN SPOR</v>
      </c>
      <c r="Z14" s="25"/>
      <c r="AA14" s="25"/>
      <c r="AB14" s="25"/>
      <c r="AC14" s="25"/>
      <c r="AD14" s="46"/>
      <c r="AE14" s="31" t="str">
        <f>V65</f>
        <v>YENİ KEMER</v>
      </c>
      <c r="AF14" s="32"/>
      <c r="AG14" s="21"/>
      <c r="AH14" s="23" t="str">
        <f>V66</f>
        <v>BARTIN GENÇLİK MERK</v>
      </c>
      <c r="AI14" s="25"/>
      <c r="AJ14" s="25"/>
      <c r="AK14" s="25"/>
      <c r="AL14" s="25"/>
      <c r="AM14" s="46"/>
      <c r="AN14" s="7">
        <f>AE65</f>
        <v>0</v>
      </c>
      <c r="AO14" s="32"/>
      <c r="AP14" s="21"/>
      <c r="AQ14" s="8">
        <f>AE66</f>
        <v>0</v>
      </c>
      <c r="AR14" s="57"/>
      <c r="AS14" s="57"/>
      <c r="AT14" s="57"/>
      <c r="AU14" s="57"/>
      <c r="AV14" s="53"/>
      <c r="AW14" s="17"/>
    </row>
    <row r="15" spans="1:49" ht="12.75" customHeight="1">
      <c r="A15" s="3">
        <v>13</v>
      </c>
      <c r="B15" s="75" t="s">
        <v>48</v>
      </c>
      <c r="C15" s="55"/>
      <c r="D15" s="7" t="str">
        <f>B27</f>
        <v>RİZE RANİHLİ</v>
      </c>
      <c r="E15" s="32">
        <v>4</v>
      </c>
      <c r="F15" s="21">
        <v>7</v>
      </c>
      <c r="G15" s="23" t="str">
        <f>B28</f>
        <v>BOZKUŞ GENÇLİK SPOR</v>
      </c>
      <c r="H15" s="25"/>
      <c r="I15" s="25"/>
      <c r="J15" s="25"/>
      <c r="K15" s="25"/>
      <c r="L15" s="37"/>
      <c r="M15" s="24" t="str">
        <f>D67</f>
        <v>ANKARAGÜCÜ SPOR</v>
      </c>
      <c r="N15" s="32">
        <v>11</v>
      </c>
      <c r="O15" s="21">
        <v>6</v>
      </c>
      <c r="P15" s="23" t="str">
        <f>D68</f>
        <v>SİİRT BİLİM</v>
      </c>
      <c r="Q15" s="43"/>
      <c r="R15" s="43"/>
      <c r="S15" s="43"/>
      <c r="T15" s="43"/>
      <c r="U15" s="51"/>
      <c r="V15" s="31" t="str">
        <f>M67</f>
        <v>MUĞLA SABRİ ACARSOY</v>
      </c>
      <c r="W15" s="32">
        <v>12</v>
      </c>
      <c r="X15" s="21">
        <v>9</v>
      </c>
      <c r="Y15" s="23" t="str">
        <f>M68</f>
        <v>75.YIL İ.Ö</v>
      </c>
      <c r="Z15" s="25"/>
      <c r="AA15" s="25"/>
      <c r="AB15" s="25"/>
      <c r="AC15" s="25"/>
      <c r="AD15" s="46"/>
      <c r="AE15" s="31" t="str">
        <f>V67</f>
        <v>ANKARA DART GENÇLİK</v>
      </c>
      <c r="AF15" s="32"/>
      <c r="AG15" s="21"/>
      <c r="AH15" s="23" t="str">
        <f>V68</f>
        <v>MUĞLA GENÇLİK</v>
      </c>
      <c r="AI15" s="25"/>
      <c r="AJ15" s="25"/>
      <c r="AK15" s="25"/>
      <c r="AL15" s="25"/>
      <c r="AM15" s="46"/>
      <c r="AN15" s="7">
        <f>AE67</f>
        <v>0</v>
      </c>
      <c r="AO15" s="32"/>
      <c r="AP15" s="21"/>
      <c r="AQ15" s="8">
        <f>AE68</f>
        <v>0</v>
      </c>
      <c r="AR15" s="57"/>
      <c r="AS15" s="57"/>
      <c r="AT15" s="57"/>
      <c r="AU15" s="57"/>
      <c r="AV15" s="53"/>
      <c r="AW15" s="17"/>
    </row>
    <row r="16" spans="1:49" ht="12.75" customHeight="1">
      <c r="A16" s="3">
        <v>14</v>
      </c>
      <c r="B16" s="75" t="s">
        <v>49</v>
      </c>
      <c r="C16" s="55"/>
      <c r="D16" s="7" t="str">
        <f>B29</f>
        <v>AMASYA GSİM</v>
      </c>
      <c r="E16" s="32">
        <v>11</v>
      </c>
      <c r="F16" s="21">
        <v>8</v>
      </c>
      <c r="G16" s="23" t="str">
        <f>B30</f>
        <v>AYDIN GENÇLİK SPOR</v>
      </c>
      <c r="H16" s="25"/>
      <c r="I16" s="25"/>
      <c r="J16" s="25"/>
      <c r="K16" s="25"/>
      <c r="L16" s="37"/>
      <c r="M16" s="24" t="str">
        <f>D69</f>
        <v>BAŞKENT AKEDEMİ</v>
      </c>
      <c r="N16" s="32">
        <v>10</v>
      </c>
      <c r="O16" s="21">
        <v>5</v>
      </c>
      <c r="P16" s="23" t="str">
        <f>D70</f>
        <v>YENİ KEMER</v>
      </c>
      <c r="Q16" s="43"/>
      <c r="R16" s="43"/>
      <c r="S16" s="43"/>
      <c r="T16" s="43"/>
      <c r="U16" s="51"/>
      <c r="V16" s="31" t="str">
        <f>M69</f>
        <v>İST.M.BAYDAR LİSESİ</v>
      </c>
      <c r="W16" s="32">
        <v>1</v>
      </c>
      <c r="X16" s="21">
        <v>12</v>
      </c>
      <c r="Y16" s="23" t="str">
        <f>M70</f>
        <v>İST.DOSTLUK</v>
      </c>
      <c r="Z16" s="25"/>
      <c r="AA16" s="25"/>
      <c r="AB16" s="25"/>
      <c r="AC16" s="25"/>
      <c r="AD16" s="46"/>
      <c r="AE16" s="31" t="str">
        <f>V69</f>
        <v>SİİRT BİLİM</v>
      </c>
      <c r="AF16" s="32"/>
      <c r="AG16" s="21"/>
      <c r="AH16" s="23" t="str">
        <f>V70</f>
        <v>ÇANAKKALE MELİS G</v>
      </c>
      <c r="AI16" s="25"/>
      <c r="AJ16" s="25"/>
      <c r="AK16" s="25"/>
      <c r="AL16" s="25"/>
      <c r="AM16" s="46"/>
      <c r="AN16" s="7">
        <f>AE69</f>
        <v>0</v>
      </c>
      <c r="AO16" s="32"/>
      <c r="AP16" s="21"/>
      <c r="AQ16" s="8">
        <f>AE70</f>
        <v>0</v>
      </c>
      <c r="AR16" s="57"/>
      <c r="AS16" s="57"/>
      <c r="AT16" s="57"/>
      <c r="AU16" s="57"/>
      <c r="AV16" s="53"/>
      <c r="AW16" s="17"/>
    </row>
    <row r="17" spans="1:49" ht="12.75" customHeight="1">
      <c r="A17" s="3">
        <v>15</v>
      </c>
      <c r="B17" s="75" t="s">
        <v>50</v>
      </c>
      <c r="C17" s="55"/>
      <c r="D17" s="7" t="str">
        <f>B31</f>
        <v>BAŞKENT AKEDEMİ</v>
      </c>
      <c r="E17" s="32">
        <v>5</v>
      </c>
      <c r="F17" s="21">
        <v>12</v>
      </c>
      <c r="G17" s="23" t="str">
        <f>B32</f>
        <v>ANTALYA GSİM</v>
      </c>
      <c r="H17" s="25"/>
      <c r="I17" s="25"/>
      <c r="J17" s="25"/>
      <c r="K17" s="25"/>
      <c r="L17" s="37"/>
      <c r="M17" s="24" t="str">
        <f>D71</f>
        <v>KIRIKKALE SHÇEK</v>
      </c>
      <c r="N17" s="32">
        <v>1</v>
      </c>
      <c r="O17" s="21">
        <v>12</v>
      </c>
      <c r="P17" s="23" t="str">
        <f>D72</f>
        <v>ANKARA DART GENÇLİK</v>
      </c>
      <c r="Q17" s="43"/>
      <c r="R17" s="43"/>
      <c r="S17" s="43"/>
      <c r="T17" s="43"/>
      <c r="U17" s="51"/>
      <c r="V17" s="31" t="str">
        <f>M71</f>
        <v>İZMİR TENİS İHTİSAS</v>
      </c>
      <c r="W17" s="32">
        <v>6</v>
      </c>
      <c r="X17" s="21">
        <v>9</v>
      </c>
      <c r="Y17" s="23" t="str">
        <f>M72</f>
        <v>MUĞLA GENÇLİK</v>
      </c>
      <c r="Z17" s="25"/>
      <c r="AA17" s="25"/>
      <c r="AB17" s="25"/>
      <c r="AC17" s="25"/>
      <c r="AD17" s="46"/>
      <c r="AE17" s="31" t="str">
        <f>V71</f>
        <v>HERKES İÇİN SPOR</v>
      </c>
      <c r="AF17" s="32"/>
      <c r="AG17" s="21"/>
      <c r="AH17" s="23" t="str">
        <f>V72</f>
        <v>BAŞKENT EĞİTİM GENÇLİK</v>
      </c>
      <c r="AI17" s="25"/>
      <c r="AJ17" s="25"/>
      <c r="AK17" s="25"/>
      <c r="AL17" s="25"/>
      <c r="AM17" s="46"/>
      <c r="AN17" s="7">
        <f>AE71</f>
        <v>0</v>
      </c>
      <c r="AO17" s="32"/>
      <c r="AP17" s="21"/>
      <c r="AQ17" s="8">
        <f>AE72</f>
        <v>0</v>
      </c>
      <c r="AR17" s="57"/>
      <c r="AS17" s="57"/>
      <c r="AT17" s="57"/>
      <c r="AU17" s="57"/>
      <c r="AV17" s="53"/>
      <c r="AW17" s="17"/>
    </row>
    <row r="18" spans="1:49" ht="12.75" customHeight="1">
      <c r="A18" s="3">
        <v>16</v>
      </c>
      <c r="B18" s="75" t="s">
        <v>51</v>
      </c>
      <c r="C18" s="55"/>
      <c r="D18" s="9" t="str">
        <f>B33</f>
        <v>BAŞKENT EĞİTİM GENÇLİK</v>
      </c>
      <c r="E18" s="32">
        <v>10</v>
      </c>
      <c r="F18" s="21">
        <v>9</v>
      </c>
      <c r="G18" s="23" t="str">
        <f>B34</f>
        <v>İST.M.BAYDAR LİSESİ</v>
      </c>
      <c r="H18" s="25"/>
      <c r="I18" s="25"/>
      <c r="J18" s="25"/>
      <c r="K18" s="25"/>
      <c r="L18" s="37"/>
      <c r="M18" s="24" t="str">
        <f>D73</f>
        <v>MUĞLA GENÇLİK</v>
      </c>
      <c r="N18" s="32">
        <v>10</v>
      </c>
      <c r="O18" s="21">
        <v>12</v>
      </c>
      <c r="P18" s="23" t="str">
        <f>D74</f>
        <v>HERKES İÇİN SPOR</v>
      </c>
      <c r="Q18" s="43"/>
      <c r="R18" s="43"/>
      <c r="S18" s="43"/>
      <c r="T18" s="43"/>
      <c r="U18" s="51"/>
      <c r="V18" s="31" t="str">
        <f>M73</f>
        <v>YENİ KEMER</v>
      </c>
      <c r="W18" s="32">
        <v>12</v>
      </c>
      <c r="X18" s="21">
        <v>0</v>
      </c>
      <c r="Y18" s="23" t="str">
        <f>M74</f>
        <v>ADIYAMAN YETİŞTİRME</v>
      </c>
      <c r="Z18" s="25"/>
      <c r="AA18" s="25"/>
      <c r="AB18" s="25"/>
      <c r="AC18" s="25"/>
      <c r="AD18" s="46"/>
      <c r="AE18" s="31" t="str">
        <f>V73</f>
        <v>75.YIL İ.Ö</v>
      </c>
      <c r="AF18" s="32"/>
      <c r="AG18" s="21"/>
      <c r="AH18" s="23" t="str">
        <f>V74</f>
        <v>İZMİR TENİS İHTİSAS</v>
      </c>
      <c r="AI18" s="25"/>
      <c r="AJ18" s="25"/>
      <c r="AK18" s="25"/>
      <c r="AL18" s="25"/>
      <c r="AM18" s="46"/>
      <c r="AN18" s="7">
        <f>AE73</f>
        <v>0</v>
      </c>
      <c r="AO18" s="32"/>
      <c r="AP18" s="21"/>
      <c r="AQ18" s="8">
        <f>AE74</f>
        <v>0</v>
      </c>
      <c r="AR18" s="57"/>
      <c r="AS18" s="57"/>
      <c r="AT18" s="57"/>
      <c r="AU18" s="57"/>
      <c r="AV18" s="53"/>
      <c r="AW18" s="17"/>
    </row>
    <row r="19" spans="1:49" ht="12.75" customHeight="1">
      <c r="A19" s="3">
        <v>17</v>
      </c>
      <c r="B19" s="75" t="s">
        <v>52</v>
      </c>
      <c r="C19" s="55"/>
      <c r="D19" s="7" t="str">
        <f>B35</f>
        <v>OLİMPİYAT GENÇLİK </v>
      </c>
      <c r="E19" s="32">
        <v>5</v>
      </c>
      <c r="F19" s="21">
        <v>12</v>
      </c>
      <c r="G19" s="23" t="str">
        <f>B36</f>
        <v>ESSPOR</v>
      </c>
      <c r="H19" s="25"/>
      <c r="I19" s="25"/>
      <c r="J19" s="25"/>
      <c r="K19" s="25"/>
      <c r="L19" s="37"/>
      <c r="M19" s="24" t="str">
        <f>D75</f>
        <v>İZMİR TENİS İHTİSAS</v>
      </c>
      <c r="N19" s="32">
        <v>11</v>
      </c>
      <c r="O19" s="21">
        <v>12</v>
      </c>
      <c r="P19" s="23" t="str">
        <f>D76</f>
        <v>MUĞLA SABRİ ACARSOY</v>
      </c>
      <c r="Q19" s="43"/>
      <c r="R19" s="43"/>
      <c r="S19" s="43"/>
      <c r="T19" s="43"/>
      <c r="U19" s="51"/>
      <c r="V19" s="31" t="str">
        <f>M75</f>
        <v>KIRIKKALE SHÇEK</v>
      </c>
      <c r="W19" s="32">
        <v>9</v>
      </c>
      <c r="X19" s="21">
        <v>11</v>
      </c>
      <c r="Y19" s="23" t="str">
        <f>M76</f>
        <v>SİİRT BİLİM</v>
      </c>
      <c r="Z19" s="25"/>
      <c r="AA19" s="25"/>
      <c r="AB19" s="25"/>
      <c r="AC19" s="25"/>
      <c r="AD19" s="46"/>
      <c r="AE19" s="31" t="str">
        <f>V75</f>
        <v>İST.M.BAYDAR LİSESİ</v>
      </c>
      <c r="AF19" s="32"/>
      <c r="AG19" s="21"/>
      <c r="AH19" s="23" t="str">
        <f>V76</f>
        <v>KIRIKKALE SHÇEK</v>
      </c>
      <c r="AI19" s="25"/>
      <c r="AJ19" s="25"/>
      <c r="AK19" s="25"/>
      <c r="AL19" s="25"/>
      <c r="AM19" s="46"/>
      <c r="AN19" s="7">
        <f>AE75</f>
        <v>0</v>
      </c>
      <c r="AO19" s="32"/>
      <c r="AP19" s="21"/>
      <c r="AQ19" s="8">
        <f>AE76</f>
        <v>0</v>
      </c>
      <c r="AR19" s="57"/>
      <c r="AS19" s="57"/>
      <c r="AT19" s="57"/>
      <c r="AU19" s="57"/>
      <c r="AV19" s="53"/>
      <c r="AW19" s="17"/>
    </row>
    <row r="20" spans="1:49" ht="12.75" customHeight="1">
      <c r="A20" s="3">
        <v>18</v>
      </c>
      <c r="B20" s="75" t="s">
        <v>53</v>
      </c>
      <c r="C20" s="55"/>
      <c r="D20" s="7" t="str">
        <f>B37</f>
        <v>DENİZLİ İDMAN YURDU</v>
      </c>
      <c r="E20" s="32">
        <v>0</v>
      </c>
      <c r="F20" s="21">
        <v>0</v>
      </c>
      <c r="G20" s="23">
        <f>B38</f>
        <v>0</v>
      </c>
      <c r="H20" s="25"/>
      <c r="I20" s="25"/>
      <c r="J20" s="25"/>
      <c r="K20" s="25"/>
      <c r="L20" s="37"/>
      <c r="M20" s="24" t="str">
        <f>D77</f>
        <v>BOZKUŞ GENÇLİK SPOR</v>
      </c>
      <c r="N20" s="32">
        <v>0</v>
      </c>
      <c r="O20" s="21">
        <v>0</v>
      </c>
      <c r="P20" s="23">
        <f>D78</f>
        <v>0</v>
      </c>
      <c r="Q20" s="43"/>
      <c r="R20" s="43"/>
      <c r="S20" s="43"/>
      <c r="T20" s="43"/>
      <c r="U20" s="51"/>
      <c r="V20" s="31" t="str">
        <f>M77</f>
        <v>ANKARAGÜCÜ SPOR</v>
      </c>
      <c r="W20" s="32">
        <v>0</v>
      </c>
      <c r="X20" s="21">
        <v>0</v>
      </c>
      <c r="Y20" s="23">
        <f>M78</f>
        <v>0</v>
      </c>
      <c r="Z20" s="25"/>
      <c r="AA20" s="25"/>
      <c r="AB20" s="25"/>
      <c r="AC20" s="25"/>
      <c r="AD20" s="46"/>
      <c r="AE20" s="31" t="str">
        <f>V77</f>
        <v>ADIYAMAN YETİŞTİRME</v>
      </c>
      <c r="AF20" s="32"/>
      <c r="AG20" s="21"/>
      <c r="AH20" s="23">
        <f>V78</f>
        <v>0</v>
      </c>
      <c r="AI20" s="25"/>
      <c r="AJ20" s="25"/>
      <c r="AK20" s="25"/>
      <c r="AL20" s="25"/>
      <c r="AM20" s="46"/>
      <c r="AN20" s="7">
        <f>AE77</f>
        <v>0</v>
      </c>
      <c r="AO20" s="32"/>
      <c r="AP20" s="21"/>
      <c r="AQ20" s="8">
        <f>AE78</f>
        <v>0</v>
      </c>
      <c r="AR20" s="57"/>
      <c r="AS20" s="57"/>
      <c r="AT20" s="57"/>
      <c r="AU20" s="57"/>
      <c r="AV20" s="53"/>
      <c r="AW20" s="17"/>
    </row>
    <row r="21" spans="1:49" ht="12.75" customHeight="1">
      <c r="A21" s="3">
        <v>19</v>
      </c>
      <c r="B21" s="75" t="s">
        <v>54</v>
      </c>
      <c r="C21" s="55"/>
      <c r="D21" s="7">
        <f>B39</f>
        <v>0</v>
      </c>
      <c r="E21" s="32"/>
      <c r="F21" s="21"/>
      <c r="G21" s="23">
        <f>B40</f>
        <v>0</v>
      </c>
      <c r="H21" s="25"/>
      <c r="I21" s="25"/>
      <c r="J21" s="25"/>
      <c r="K21" s="25"/>
      <c r="L21" s="37"/>
      <c r="M21" s="24"/>
      <c r="N21" s="32"/>
      <c r="O21" s="21"/>
      <c r="P21" s="23"/>
      <c r="Q21" s="43"/>
      <c r="R21" s="43"/>
      <c r="S21" s="43"/>
      <c r="T21" s="43"/>
      <c r="U21" s="51"/>
      <c r="V21" s="31">
        <f>M79</f>
        <v>0</v>
      </c>
      <c r="W21" s="32"/>
      <c r="X21" s="21"/>
      <c r="Y21" s="23">
        <f>M80</f>
        <v>0</v>
      </c>
      <c r="Z21" s="25"/>
      <c r="AA21" s="25"/>
      <c r="AB21" s="25"/>
      <c r="AC21" s="25"/>
      <c r="AD21" s="46"/>
      <c r="AE21" s="31">
        <f>V79</f>
        <v>0</v>
      </c>
      <c r="AF21" s="32"/>
      <c r="AG21" s="21"/>
      <c r="AH21" s="23">
        <f>V80</f>
        <v>0</v>
      </c>
      <c r="AI21" s="25"/>
      <c r="AJ21" s="25"/>
      <c r="AK21" s="25"/>
      <c r="AL21" s="25"/>
      <c r="AM21" s="46"/>
      <c r="AN21" s="7">
        <f>AE79</f>
        <v>0</v>
      </c>
      <c r="AO21" s="32"/>
      <c r="AP21" s="21"/>
      <c r="AQ21" s="8">
        <f>AE80</f>
        <v>0</v>
      </c>
      <c r="AR21" s="57"/>
      <c r="AS21" s="57"/>
      <c r="AT21" s="57"/>
      <c r="AU21" s="57"/>
      <c r="AV21" s="53"/>
      <c r="AW21" s="17"/>
    </row>
    <row r="22" spans="1:49" ht="12.75" customHeight="1">
      <c r="A22" s="3">
        <v>20</v>
      </c>
      <c r="B22" s="75" t="s">
        <v>55</v>
      </c>
      <c r="C22" s="55"/>
      <c r="D22" s="7">
        <f>B41</f>
        <v>0</v>
      </c>
      <c r="E22" s="32"/>
      <c r="F22" s="21"/>
      <c r="G22" s="23">
        <f>B42</f>
        <v>0</v>
      </c>
      <c r="H22" s="25"/>
      <c r="I22" s="25"/>
      <c r="J22" s="25"/>
      <c r="K22" s="25"/>
      <c r="L22" s="37"/>
      <c r="M22" s="24"/>
      <c r="N22" s="32"/>
      <c r="O22" s="21"/>
      <c r="P22" s="23"/>
      <c r="Q22" s="43"/>
      <c r="R22" s="43"/>
      <c r="S22" s="43"/>
      <c r="T22" s="43"/>
      <c r="U22" s="51"/>
      <c r="V22" s="31">
        <f>M81</f>
        <v>0</v>
      </c>
      <c r="W22" s="32"/>
      <c r="X22" s="21"/>
      <c r="Y22" s="23">
        <f>M82</f>
        <v>0</v>
      </c>
      <c r="Z22" s="25"/>
      <c r="AA22" s="25"/>
      <c r="AB22" s="25"/>
      <c r="AC22" s="25"/>
      <c r="AD22" s="46"/>
      <c r="AE22" s="31">
        <f>V81</f>
        <v>0</v>
      </c>
      <c r="AF22" s="32"/>
      <c r="AG22" s="21"/>
      <c r="AH22" s="23">
        <f>V82</f>
        <v>0</v>
      </c>
      <c r="AI22" s="25"/>
      <c r="AJ22" s="25"/>
      <c r="AK22" s="25"/>
      <c r="AL22" s="25"/>
      <c r="AM22" s="46"/>
      <c r="AN22" s="7">
        <f>AE81</f>
        <v>0</v>
      </c>
      <c r="AO22" s="32"/>
      <c r="AP22" s="21"/>
      <c r="AQ22" s="8">
        <f>AE82</f>
        <v>0</v>
      </c>
      <c r="AR22" s="57"/>
      <c r="AS22" s="57"/>
      <c r="AT22" s="57"/>
      <c r="AU22" s="57"/>
      <c r="AV22" s="53"/>
      <c r="AW22" s="17"/>
    </row>
    <row r="23" spans="1:49" ht="12.75" customHeight="1">
      <c r="A23" s="3">
        <v>21</v>
      </c>
      <c r="B23" s="75" t="s">
        <v>56</v>
      </c>
      <c r="C23" s="55"/>
      <c r="D23" s="7">
        <f>B43</f>
        <v>0</v>
      </c>
      <c r="E23" s="32"/>
      <c r="F23" s="21"/>
      <c r="G23" s="23">
        <f>B44</f>
        <v>0</v>
      </c>
      <c r="H23" s="25"/>
      <c r="I23" s="25"/>
      <c r="J23" s="25"/>
      <c r="K23" s="25"/>
      <c r="L23" s="37"/>
      <c r="M23" s="24" t="e">
        <f>#REF!</f>
        <v>#REF!</v>
      </c>
      <c r="N23" s="32"/>
      <c r="O23" s="21"/>
      <c r="P23" s="23" t="e">
        <f>#REF!</f>
        <v>#REF!</v>
      </c>
      <c r="Q23" s="43"/>
      <c r="R23" s="43"/>
      <c r="S23" s="43"/>
      <c r="T23" s="43"/>
      <c r="U23" s="51"/>
      <c r="V23" s="31" t="e">
        <f>#REF!</f>
        <v>#REF!</v>
      </c>
      <c r="W23" s="32"/>
      <c r="X23" s="21"/>
      <c r="Y23" s="23" t="e">
        <f>#REF!</f>
        <v>#REF!</v>
      </c>
      <c r="Z23" s="25"/>
      <c r="AA23" s="25"/>
      <c r="AB23" s="25"/>
      <c r="AC23" s="25"/>
      <c r="AD23" s="46"/>
      <c r="AE23" s="31" t="e">
        <f>#REF!</f>
        <v>#REF!</v>
      </c>
      <c r="AF23" s="32"/>
      <c r="AG23" s="21"/>
      <c r="AH23" s="23" t="e">
        <f>#REF!</f>
        <v>#REF!</v>
      </c>
      <c r="AI23" s="25"/>
      <c r="AJ23" s="25"/>
      <c r="AK23" s="25"/>
      <c r="AL23" s="25"/>
      <c r="AM23" s="46"/>
      <c r="AN23" s="7" t="e">
        <f>#REF!</f>
        <v>#REF!</v>
      </c>
      <c r="AO23" s="32"/>
      <c r="AP23" s="21"/>
      <c r="AQ23" s="8" t="e">
        <f>#REF!</f>
        <v>#REF!</v>
      </c>
      <c r="AR23" s="57"/>
      <c r="AS23" s="57"/>
      <c r="AT23" s="57"/>
      <c r="AU23" s="57"/>
      <c r="AV23" s="53"/>
      <c r="AW23" s="17"/>
    </row>
    <row r="24" spans="1:49" ht="12.75" customHeight="1">
      <c r="A24" s="3">
        <v>22</v>
      </c>
      <c r="B24" s="75" t="s">
        <v>57</v>
      </c>
      <c r="C24" s="55"/>
      <c r="D24" s="7">
        <f>B45</f>
        <v>0</v>
      </c>
      <c r="E24" s="32"/>
      <c r="F24" s="21"/>
      <c r="G24" s="23">
        <f>B46</f>
        <v>0</v>
      </c>
      <c r="H24" s="25"/>
      <c r="I24" s="25"/>
      <c r="J24" s="25"/>
      <c r="K24" s="25"/>
      <c r="L24" s="37"/>
      <c r="M24" s="24" t="e">
        <f>#REF!</f>
        <v>#REF!</v>
      </c>
      <c r="N24" s="32"/>
      <c r="O24" s="21"/>
      <c r="P24" s="23" t="e">
        <f>#REF!</f>
        <v>#REF!</v>
      </c>
      <c r="Q24" s="43"/>
      <c r="R24" s="43"/>
      <c r="S24" s="43"/>
      <c r="T24" s="43"/>
      <c r="U24" s="51"/>
      <c r="V24" s="31" t="e">
        <f>#REF!</f>
        <v>#REF!</v>
      </c>
      <c r="W24" s="32"/>
      <c r="X24" s="21"/>
      <c r="Y24" s="23" t="e">
        <f>#REF!</f>
        <v>#REF!</v>
      </c>
      <c r="Z24" s="25"/>
      <c r="AA24" s="25"/>
      <c r="AB24" s="25"/>
      <c r="AC24" s="25"/>
      <c r="AD24" s="46"/>
      <c r="AE24" s="31" t="e">
        <f>#REF!</f>
        <v>#REF!</v>
      </c>
      <c r="AF24" s="32"/>
      <c r="AG24" s="21"/>
      <c r="AH24" s="23" t="e">
        <f>#REF!</f>
        <v>#REF!</v>
      </c>
      <c r="AI24" s="25"/>
      <c r="AJ24" s="25"/>
      <c r="AK24" s="25"/>
      <c r="AL24" s="25"/>
      <c r="AM24" s="46"/>
      <c r="AN24" s="7" t="e">
        <f>#REF!</f>
        <v>#REF!</v>
      </c>
      <c r="AO24" s="32"/>
      <c r="AP24" s="21"/>
      <c r="AQ24" s="8" t="e">
        <f>#REF!</f>
        <v>#REF!</v>
      </c>
      <c r="AR24" s="57"/>
      <c r="AS24" s="57"/>
      <c r="AT24" s="57"/>
      <c r="AU24" s="57"/>
      <c r="AV24" s="53"/>
      <c r="AW24" s="17"/>
    </row>
    <row r="25" spans="1:49" ht="12.75" customHeight="1">
      <c r="A25" s="3">
        <v>23</v>
      </c>
      <c r="B25" s="75" t="s">
        <v>58</v>
      </c>
      <c r="C25" s="55"/>
      <c r="D25" s="7">
        <f>B47</f>
        <v>0</v>
      </c>
      <c r="E25" s="32"/>
      <c r="F25" s="21"/>
      <c r="G25" s="23">
        <f>B48</f>
        <v>0</v>
      </c>
      <c r="H25" s="25"/>
      <c r="I25" s="25"/>
      <c r="J25" s="25"/>
      <c r="K25" s="25"/>
      <c r="L25" s="37"/>
      <c r="M25" s="24" t="e">
        <f>#REF!</f>
        <v>#REF!</v>
      </c>
      <c r="N25" s="32"/>
      <c r="O25" s="21"/>
      <c r="P25" s="23" t="e">
        <f>#REF!</f>
        <v>#REF!</v>
      </c>
      <c r="Q25" s="43"/>
      <c r="R25" s="43"/>
      <c r="S25" s="43"/>
      <c r="T25" s="43"/>
      <c r="U25" s="51"/>
      <c r="V25" s="31" t="e">
        <f>#REF!</f>
        <v>#REF!</v>
      </c>
      <c r="W25" s="32"/>
      <c r="X25" s="21"/>
      <c r="Y25" s="23" t="e">
        <f>#REF!</f>
        <v>#REF!</v>
      </c>
      <c r="Z25" s="25"/>
      <c r="AA25" s="25"/>
      <c r="AB25" s="25"/>
      <c r="AC25" s="25"/>
      <c r="AD25" s="46"/>
      <c r="AE25" s="31" t="e">
        <f>#REF!</f>
        <v>#REF!</v>
      </c>
      <c r="AF25" s="32"/>
      <c r="AG25" s="21"/>
      <c r="AH25" s="23" t="e">
        <f>#REF!</f>
        <v>#REF!</v>
      </c>
      <c r="AI25" s="25"/>
      <c r="AJ25" s="25"/>
      <c r="AK25" s="25"/>
      <c r="AL25" s="25"/>
      <c r="AM25" s="46"/>
      <c r="AN25" s="7" t="e">
        <f>#REF!</f>
        <v>#REF!</v>
      </c>
      <c r="AO25" s="32"/>
      <c r="AP25" s="21"/>
      <c r="AQ25" s="8" t="e">
        <f>#REF!</f>
        <v>#REF!</v>
      </c>
      <c r="AR25" s="57"/>
      <c r="AS25" s="57"/>
      <c r="AT25" s="57"/>
      <c r="AU25" s="57"/>
      <c r="AV25" s="53"/>
      <c r="AW25" s="17"/>
    </row>
    <row r="26" spans="1:49" ht="12.75" customHeight="1">
      <c r="A26" s="3">
        <v>24</v>
      </c>
      <c r="B26" s="75" t="s">
        <v>59</v>
      </c>
      <c r="C26" s="55"/>
      <c r="D26" s="7">
        <f>B49</f>
        <v>0</v>
      </c>
      <c r="E26" s="32"/>
      <c r="F26" s="21"/>
      <c r="G26" s="23">
        <f>B50</f>
        <v>0</v>
      </c>
      <c r="H26" s="25"/>
      <c r="I26" s="25"/>
      <c r="J26" s="25"/>
      <c r="K26" s="25"/>
      <c r="L26" s="37"/>
      <c r="M26" s="24" t="e">
        <f>#REF!</f>
        <v>#REF!</v>
      </c>
      <c r="N26" s="32"/>
      <c r="O26" s="21"/>
      <c r="P26" s="23" t="e">
        <f>#REF!</f>
        <v>#REF!</v>
      </c>
      <c r="Q26" s="43"/>
      <c r="R26" s="43"/>
      <c r="S26" s="43"/>
      <c r="T26" s="43"/>
      <c r="U26" s="51"/>
      <c r="V26" s="31" t="e">
        <f>#REF!</f>
        <v>#REF!</v>
      </c>
      <c r="W26" s="32"/>
      <c r="X26" s="21"/>
      <c r="Y26" s="23" t="e">
        <f>#REF!</f>
        <v>#REF!</v>
      </c>
      <c r="Z26" s="25"/>
      <c r="AA26" s="25"/>
      <c r="AB26" s="25"/>
      <c r="AC26" s="25"/>
      <c r="AD26" s="46"/>
      <c r="AE26" s="31" t="e">
        <f>#REF!</f>
        <v>#REF!</v>
      </c>
      <c r="AF26" s="32"/>
      <c r="AG26" s="21"/>
      <c r="AH26" s="23" t="e">
        <f>#REF!</f>
        <v>#REF!</v>
      </c>
      <c r="AI26" s="25"/>
      <c r="AJ26" s="25"/>
      <c r="AK26" s="25"/>
      <c r="AL26" s="25"/>
      <c r="AM26" s="46"/>
      <c r="AN26" s="7" t="e">
        <f>#REF!</f>
        <v>#REF!</v>
      </c>
      <c r="AO26" s="32"/>
      <c r="AP26" s="21"/>
      <c r="AQ26" s="8" t="e">
        <f>#REF!</f>
        <v>#REF!</v>
      </c>
      <c r="AR26" s="57"/>
      <c r="AS26" s="57"/>
      <c r="AT26" s="57"/>
      <c r="AU26" s="57"/>
      <c r="AV26" s="53"/>
      <c r="AW26" s="17"/>
    </row>
    <row r="27" spans="1:49" ht="12.75" customHeight="1">
      <c r="A27" s="3">
        <v>25</v>
      </c>
      <c r="B27" s="75" t="s">
        <v>60</v>
      </c>
      <c r="C27" s="55"/>
      <c r="D27" s="7">
        <f>B51</f>
        <v>0</v>
      </c>
      <c r="E27" s="32"/>
      <c r="F27" s="21"/>
      <c r="G27" s="23">
        <f>B52</f>
        <v>0</v>
      </c>
      <c r="H27" s="25"/>
      <c r="I27" s="25"/>
      <c r="J27" s="25"/>
      <c r="K27" s="25"/>
      <c r="L27" s="37"/>
      <c r="M27" s="24" t="e">
        <f>#REF!</f>
        <v>#REF!</v>
      </c>
      <c r="N27" s="32"/>
      <c r="O27" s="21"/>
      <c r="P27" s="23" t="e">
        <f>#REF!</f>
        <v>#REF!</v>
      </c>
      <c r="Q27" s="43"/>
      <c r="R27" s="43"/>
      <c r="S27" s="43"/>
      <c r="T27" s="43"/>
      <c r="U27" s="51"/>
      <c r="V27" s="31" t="e">
        <f>#REF!</f>
        <v>#REF!</v>
      </c>
      <c r="W27" s="32"/>
      <c r="X27" s="21"/>
      <c r="Y27" s="23" t="e">
        <f>#REF!</f>
        <v>#REF!</v>
      </c>
      <c r="Z27" s="25"/>
      <c r="AA27" s="25"/>
      <c r="AB27" s="25"/>
      <c r="AC27" s="25"/>
      <c r="AD27" s="46"/>
      <c r="AE27" s="31" t="e">
        <f>#REF!</f>
        <v>#REF!</v>
      </c>
      <c r="AF27" s="32"/>
      <c r="AG27" s="21"/>
      <c r="AH27" s="23" t="e">
        <f>#REF!</f>
        <v>#REF!</v>
      </c>
      <c r="AI27" s="25"/>
      <c r="AJ27" s="25"/>
      <c r="AK27" s="25"/>
      <c r="AL27" s="25"/>
      <c r="AM27" s="46"/>
      <c r="AN27" s="7" t="e">
        <f>#REF!</f>
        <v>#REF!</v>
      </c>
      <c r="AO27" s="32"/>
      <c r="AP27" s="21"/>
      <c r="AQ27" s="8" t="e">
        <f>#REF!</f>
        <v>#REF!</v>
      </c>
      <c r="AR27" s="57"/>
      <c r="AS27" s="57"/>
      <c r="AT27" s="57"/>
      <c r="AU27" s="57"/>
      <c r="AV27" s="53"/>
      <c r="AW27" s="17"/>
    </row>
    <row r="28" spans="1:49" ht="12.75" customHeight="1">
      <c r="A28" s="3">
        <v>26</v>
      </c>
      <c r="B28" s="75" t="s">
        <v>61</v>
      </c>
      <c r="C28" s="55"/>
      <c r="D28" s="7">
        <f>B53</f>
        <v>0</v>
      </c>
      <c r="E28" s="32"/>
      <c r="F28" s="21"/>
      <c r="G28" s="23">
        <f>B54</f>
        <v>0</v>
      </c>
      <c r="H28" s="25"/>
      <c r="I28" s="25"/>
      <c r="J28" s="25"/>
      <c r="K28" s="25"/>
      <c r="L28" s="37"/>
      <c r="M28" s="24" t="e">
        <f>#REF!</f>
        <v>#REF!</v>
      </c>
      <c r="N28" s="32"/>
      <c r="O28" s="21"/>
      <c r="P28" s="23" t="e">
        <f>#REF!</f>
        <v>#REF!</v>
      </c>
      <c r="Q28" s="43"/>
      <c r="R28" s="43"/>
      <c r="S28" s="43"/>
      <c r="T28" s="43"/>
      <c r="U28" s="51"/>
      <c r="V28" s="31" t="e">
        <f>#REF!</f>
        <v>#REF!</v>
      </c>
      <c r="W28" s="32"/>
      <c r="X28" s="21"/>
      <c r="Y28" s="23" t="e">
        <f>#REF!</f>
        <v>#REF!</v>
      </c>
      <c r="Z28" s="25"/>
      <c r="AA28" s="25"/>
      <c r="AB28" s="25"/>
      <c r="AC28" s="25"/>
      <c r="AD28" s="46"/>
      <c r="AE28" s="31" t="e">
        <f>#REF!</f>
        <v>#REF!</v>
      </c>
      <c r="AF28" s="32"/>
      <c r="AG28" s="21"/>
      <c r="AH28" s="23" t="e">
        <f>#REF!</f>
        <v>#REF!</v>
      </c>
      <c r="AI28" s="25"/>
      <c r="AJ28" s="25"/>
      <c r="AK28" s="25"/>
      <c r="AL28" s="25"/>
      <c r="AM28" s="46"/>
      <c r="AN28" s="7" t="e">
        <f>#REF!</f>
        <v>#REF!</v>
      </c>
      <c r="AO28" s="32"/>
      <c r="AP28" s="21"/>
      <c r="AQ28" s="8" t="e">
        <f>#REF!</f>
        <v>#REF!</v>
      </c>
      <c r="AR28" s="57"/>
      <c r="AS28" s="57"/>
      <c r="AT28" s="57"/>
      <c r="AU28" s="57"/>
      <c r="AV28" s="53"/>
      <c r="AW28" s="17"/>
    </row>
    <row r="29" spans="1:49" ht="12.75" customHeight="1">
      <c r="A29" s="3">
        <v>27</v>
      </c>
      <c r="B29" s="75" t="s">
        <v>62</v>
      </c>
      <c r="C29" s="55"/>
      <c r="D29" s="7">
        <f>B55</f>
        <v>0</v>
      </c>
      <c r="E29" s="32"/>
      <c r="F29" s="21"/>
      <c r="G29" s="23">
        <f>B56</f>
        <v>0</v>
      </c>
      <c r="H29" s="25"/>
      <c r="I29" s="25"/>
      <c r="J29" s="25"/>
      <c r="K29" s="25"/>
      <c r="L29" s="37"/>
      <c r="M29" s="24" t="e">
        <f>#REF!</f>
        <v>#REF!</v>
      </c>
      <c r="N29" s="32"/>
      <c r="O29" s="21"/>
      <c r="P29" s="23" t="e">
        <f>#REF!</f>
        <v>#REF!</v>
      </c>
      <c r="Q29" s="43"/>
      <c r="R29" s="43"/>
      <c r="S29" s="43"/>
      <c r="T29" s="43"/>
      <c r="U29" s="51"/>
      <c r="V29" s="31" t="e">
        <f>#REF!</f>
        <v>#REF!</v>
      </c>
      <c r="W29" s="32"/>
      <c r="X29" s="21"/>
      <c r="Y29" s="23" t="e">
        <f>#REF!</f>
        <v>#REF!</v>
      </c>
      <c r="Z29" s="25"/>
      <c r="AA29" s="25"/>
      <c r="AB29" s="25"/>
      <c r="AC29" s="25"/>
      <c r="AD29" s="46"/>
      <c r="AE29" s="31" t="e">
        <f>#REF!</f>
        <v>#REF!</v>
      </c>
      <c r="AF29" s="32"/>
      <c r="AG29" s="21"/>
      <c r="AH29" s="23" t="e">
        <f>#REF!</f>
        <v>#REF!</v>
      </c>
      <c r="AI29" s="25"/>
      <c r="AJ29" s="25"/>
      <c r="AK29" s="25"/>
      <c r="AL29" s="25"/>
      <c r="AM29" s="46"/>
      <c r="AN29" s="7" t="e">
        <f>#REF!</f>
        <v>#REF!</v>
      </c>
      <c r="AO29" s="32"/>
      <c r="AP29" s="21"/>
      <c r="AQ29" s="8" t="e">
        <f>#REF!</f>
        <v>#REF!</v>
      </c>
      <c r="AR29" s="57"/>
      <c r="AS29" s="57"/>
      <c r="AT29" s="57"/>
      <c r="AU29" s="57"/>
      <c r="AV29" s="53"/>
      <c r="AW29" s="17"/>
    </row>
    <row r="30" spans="1:49" ht="12.75" customHeight="1">
      <c r="A30" s="3">
        <v>28</v>
      </c>
      <c r="B30" s="75" t="s">
        <v>63</v>
      </c>
      <c r="C30" s="55"/>
      <c r="D30" s="7">
        <f>B57</f>
        <v>0</v>
      </c>
      <c r="E30" s="32"/>
      <c r="F30" s="21"/>
      <c r="G30" s="23">
        <f>B58</f>
        <v>0</v>
      </c>
      <c r="H30" s="25"/>
      <c r="I30" s="25"/>
      <c r="J30" s="25"/>
      <c r="K30" s="25"/>
      <c r="L30" s="37"/>
      <c r="M30" s="24" t="e">
        <f>#REF!</f>
        <v>#REF!</v>
      </c>
      <c r="N30" s="32"/>
      <c r="O30" s="21"/>
      <c r="P30" s="23" t="e">
        <f>#REF!</f>
        <v>#REF!</v>
      </c>
      <c r="Q30" s="43"/>
      <c r="R30" s="43"/>
      <c r="S30" s="43"/>
      <c r="T30" s="43"/>
      <c r="U30" s="51"/>
      <c r="V30" s="31" t="e">
        <f>#REF!</f>
        <v>#REF!</v>
      </c>
      <c r="W30" s="32"/>
      <c r="X30" s="21"/>
      <c r="Y30" s="23" t="e">
        <f>#REF!</f>
        <v>#REF!</v>
      </c>
      <c r="Z30" s="25"/>
      <c r="AA30" s="25"/>
      <c r="AB30" s="25"/>
      <c r="AC30" s="25"/>
      <c r="AD30" s="46"/>
      <c r="AE30" s="31" t="e">
        <f>#REF!</f>
        <v>#REF!</v>
      </c>
      <c r="AF30" s="32"/>
      <c r="AG30" s="21"/>
      <c r="AH30" s="23" t="e">
        <f>#REF!</f>
        <v>#REF!</v>
      </c>
      <c r="AI30" s="25"/>
      <c r="AJ30" s="25"/>
      <c r="AK30" s="25"/>
      <c r="AL30" s="25"/>
      <c r="AM30" s="46"/>
      <c r="AN30" s="7" t="e">
        <f>#REF!</f>
        <v>#REF!</v>
      </c>
      <c r="AO30" s="32"/>
      <c r="AP30" s="21"/>
      <c r="AQ30" s="8" t="e">
        <f>#REF!</f>
        <v>#REF!</v>
      </c>
      <c r="AR30" s="57"/>
      <c r="AS30" s="57"/>
      <c r="AT30" s="57"/>
      <c r="AU30" s="57"/>
      <c r="AV30" s="53"/>
      <c r="AW30" s="17"/>
    </row>
    <row r="31" spans="1:49" ht="12.75" customHeight="1">
      <c r="A31" s="3">
        <v>29</v>
      </c>
      <c r="B31" s="75" t="s">
        <v>64</v>
      </c>
      <c r="C31" s="55"/>
      <c r="D31" s="7">
        <f>B59</f>
        <v>0</v>
      </c>
      <c r="E31" s="32"/>
      <c r="F31" s="21"/>
      <c r="G31" s="23">
        <f>B60</f>
        <v>0</v>
      </c>
      <c r="H31" s="25"/>
      <c r="I31" s="25"/>
      <c r="J31" s="25"/>
      <c r="K31" s="25"/>
      <c r="L31" s="37"/>
      <c r="M31" s="24" t="e">
        <f>#REF!</f>
        <v>#REF!</v>
      </c>
      <c r="N31" s="32"/>
      <c r="O31" s="21"/>
      <c r="P31" s="23" t="e">
        <f>#REF!</f>
        <v>#REF!</v>
      </c>
      <c r="Q31" s="43"/>
      <c r="R31" s="43"/>
      <c r="S31" s="43"/>
      <c r="T31" s="43"/>
      <c r="U31" s="51"/>
      <c r="V31" s="31" t="e">
        <f>#REF!</f>
        <v>#REF!</v>
      </c>
      <c r="W31" s="32"/>
      <c r="X31" s="21"/>
      <c r="Y31" s="23" t="e">
        <f>#REF!</f>
        <v>#REF!</v>
      </c>
      <c r="Z31" s="25"/>
      <c r="AA31" s="25"/>
      <c r="AB31" s="25"/>
      <c r="AC31" s="25"/>
      <c r="AD31" s="46"/>
      <c r="AE31" s="31" t="e">
        <f>#REF!</f>
        <v>#REF!</v>
      </c>
      <c r="AF31" s="32"/>
      <c r="AG31" s="21"/>
      <c r="AH31" s="23" t="e">
        <f>#REF!</f>
        <v>#REF!</v>
      </c>
      <c r="AI31" s="25"/>
      <c r="AJ31" s="25"/>
      <c r="AK31" s="25"/>
      <c r="AL31" s="25"/>
      <c r="AM31" s="46"/>
      <c r="AN31" s="7" t="e">
        <f>#REF!</f>
        <v>#REF!</v>
      </c>
      <c r="AO31" s="32"/>
      <c r="AP31" s="21"/>
      <c r="AQ31" s="8" t="e">
        <f>#REF!</f>
        <v>#REF!</v>
      </c>
      <c r="AR31" s="57"/>
      <c r="AS31" s="57"/>
      <c r="AT31" s="57"/>
      <c r="AU31" s="57"/>
      <c r="AV31" s="53"/>
      <c r="AW31" s="17"/>
    </row>
    <row r="32" spans="1:49" ht="12.75" customHeight="1">
      <c r="A32" s="3">
        <v>30</v>
      </c>
      <c r="B32" s="75" t="s">
        <v>65</v>
      </c>
      <c r="C32" s="55"/>
      <c r="D32" s="7">
        <f>B61</f>
        <v>0</v>
      </c>
      <c r="E32" s="32"/>
      <c r="F32" s="21"/>
      <c r="G32" s="23">
        <f>B62</f>
        <v>0</v>
      </c>
      <c r="H32" s="25"/>
      <c r="I32" s="25"/>
      <c r="J32" s="25"/>
      <c r="K32" s="25"/>
      <c r="L32" s="37"/>
      <c r="M32" s="24" t="e">
        <f>#REF!</f>
        <v>#REF!</v>
      </c>
      <c r="N32" s="32"/>
      <c r="O32" s="21"/>
      <c r="P32" s="23" t="e">
        <f>#REF!</f>
        <v>#REF!</v>
      </c>
      <c r="Q32" s="43"/>
      <c r="R32" s="43"/>
      <c r="S32" s="43"/>
      <c r="T32" s="43"/>
      <c r="U32" s="51"/>
      <c r="V32" s="31" t="e">
        <f>#REF!</f>
        <v>#REF!</v>
      </c>
      <c r="W32" s="32"/>
      <c r="X32" s="21"/>
      <c r="Y32" s="23" t="e">
        <f>#REF!</f>
        <v>#REF!</v>
      </c>
      <c r="Z32" s="25"/>
      <c r="AA32" s="25"/>
      <c r="AB32" s="25"/>
      <c r="AC32" s="25"/>
      <c r="AD32" s="46"/>
      <c r="AE32" s="31" t="e">
        <f>#REF!</f>
        <v>#REF!</v>
      </c>
      <c r="AF32" s="32"/>
      <c r="AG32" s="21"/>
      <c r="AH32" s="23" t="e">
        <f>#REF!</f>
        <v>#REF!</v>
      </c>
      <c r="AI32" s="25"/>
      <c r="AJ32" s="25"/>
      <c r="AK32" s="25"/>
      <c r="AL32" s="25"/>
      <c r="AM32" s="46"/>
      <c r="AN32" s="7" t="e">
        <f>#REF!</f>
        <v>#REF!</v>
      </c>
      <c r="AO32" s="32"/>
      <c r="AP32" s="21"/>
      <c r="AQ32" s="8" t="e">
        <f>#REF!</f>
        <v>#REF!</v>
      </c>
      <c r="AR32" s="57"/>
      <c r="AS32" s="57"/>
      <c r="AT32" s="57"/>
      <c r="AU32" s="57"/>
      <c r="AV32" s="53"/>
      <c r="AW32" s="17"/>
    </row>
    <row r="33" spans="1:49" ht="12.75" customHeight="1">
      <c r="A33" s="3">
        <v>31</v>
      </c>
      <c r="B33" s="75" t="s">
        <v>66</v>
      </c>
      <c r="C33" s="55"/>
      <c r="D33" s="7">
        <f>B63</f>
        <v>0</v>
      </c>
      <c r="E33" s="32"/>
      <c r="F33" s="21"/>
      <c r="G33" s="23">
        <f>B64</f>
        <v>0</v>
      </c>
      <c r="H33" s="25"/>
      <c r="I33" s="25"/>
      <c r="J33" s="25"/>
      <c r="K33" s="25"/>
      <c r="L33" s="37"/>
      <c r="M33" s="24" t="e">
        <f>#REF!</f>
        <v>#REF!</v>
      </c>
      <c r="N33" s="32"/>
      <c r="O33" s="21"/>
      <c r="P33" s="23" t="e">
        <f>#REF!</f>
        <v>#REF!</v>
      </c>
      <c r="Q33" s="43"/>
      <c r="R33" s="43"/>
      <c r="S33" s="43"/>
      <c r="T33" s="43"/>
      <c r="U33" s="51"/>
      <c r="V33" s="31" t="e">
        <f>#REF!</f>
        <v>#REF!</v>
      </c>
      <c r="W33" s="32"/>
      <c r="X33" s="21"/>
      <c r="Y33" s="23" t="e">
        <f>#REF!</f>
        <v>#REF!</v>
      </c>
      <c r="Z33" s="25"/>
      <c r="AA33" s="25"/>
      <c r="AB33" s="25"/>
      <c r="AC33" s="25"/>
      <c r="AD33" s="46"/>
      <c r="AE33" s="31" t="e">
        <f>#REF!</f>
        <v>#REF!</v>
      </c>
      <c r="AF33" s="32"/>
      <c r="AG33" s="21"/>
      <c r="AH33" s="23" t="e">
        <f>#REF!</f>
        <v>#REF!</v>
      </c>
      <c r="AI33" s="25"/>
      <c r="AJ33" s="25"/>
      <c r="AK33" s="25"/>
      <c r="AL33" s="25"/>
      <c r="AM33" s="46"/>
      <c r="AN33" s="7" t="e">
        <f>#REF!</f>
        <v>#REF!</v>
      </c>
      <c r="AO33" s="32"/>
      <c r="AP33" s="21"/>
      <c r="AQ33" s="8" t="e">
        <f>#REF!</f>
        <v>#REF!</v>
      </c>
      <c r="AR33" s="57"/>
      <c r="AS33" s="57"/>
      <c r="AT33" s="57"/>
      <c r="AU33" s="57"/>
      <c r="AV33" s="53"/>
      <c r="AW33" s="17"/>
    </row>
    <row r="34" spans="1:49" ht="12.75" customHeight="1">
      <c r="A34" s="3">
        <v>32</v>
      </c>
      <c r="B34" s="75" t="s">
        <v>67</v>
      </c>
      <c r="C34" s="55"/>
      <c r="D34" s="7">
        <f>B65</f>
        <v>0</v>
      </c>
      <c r="E34" s="32"/>
      <c r="F34" s="21"/>
      <c r="G34" s="23">
        <f>B66</f>
        <v>0</v>
      </c>
      <c r="H34" s="25"/>
      <c r="I34" s="25"/>
      <c r="J34" s="25"/>
      <c r="K34" s="25"/>
      <c r="L34" s="37"/>
      <c r="M34" s="24" t="e">
        <f>#REF!</f>
        <v>#REF!</v>
      </c>
      <c r="N34" s="32"/>
      <c r="O34" s="21"/>
      <c r="P34" s="23" t="e">
        <f>#REF!</f>
        <v>#REF!</v>
      </c>
      <c r="Q34" s="43"/>
      <c r="R34" s="43"/>
      <c r="S34" s="43"/>
      <c r="T34" s="43"/>
      <c r="U34" s="51"/>
      <c r="V34" s="31" t="e">
        <f>#REF!</f>
        <v>#REF!</v>
      </c>
      <c r="W34" s="32"/>
      <c r="X34" s="21"/>
      <c r="Y34" s="23" t="e">
        <f>#REF!</f>
        <v>#REF!</v>
      </c>
      <c r="Z34" s="25"/>
      <c r="AA34" s="25"/>
      <c r="AB34" s="25"/>
      <c r="AC34" s="25"/>
      <c r="AD34" s="46"/>
      <c r="AE34" s="31" t="e">
        <f>#REF!</f>
        <v>#REF!</v>
      </c>
      <c r="AF34" s="32"/>
      <c r="AG34" s="21"/>
      <c r="AH34" s="23" t="e">
        <f>#REF!</f>
        <v>#REF!</v>
      </c>
      <c r="AI34" s="25"/>
      <c r="AJ34" s="25"/>
      <c r="AK34" s="25"/>
      <c r="AL34" s="25"/>
      <c r="AM34" s="46"/>
      <c r="AN34" s="7" t="e">
        <f>#REF!</f>
        <v>#REF!</v>
      </c>
      <c r="AO34" s="32"/>
      <c r="AP34" s="21"/>
      <c r="AQ34" s="8" t="e">
        <f>#REF!</f>
        <v>#REF!</v>
      </c>
      <c r="AR34" s="57"/>
      <c r="AS34" s="57"/>
      <c r="AT34" s="57"/>
      <c r="AU34" s="57"/>
      <c r="AV34" s="53"/>
      <c r="AW34" s="17"/>
    </row>
    <row r="35" spans="1:49" ht="12.75" customHeight="1">
      <c r="A35" s="3">
        <v>33</v>
      </c>
      <c r="B35" s="75" t="s">
        <v>68</v>
      </c>
      <c r="C35" s="55"/>
      <c r="D35" s="7">
        <f>B67</f>
        <v>0</v>
      </c>
      <c r="E35" s="32"/>
      <c r="F35" s="21"/>
      <c r="G35" s="23">
        <f>B68</f>
        <v>0</v>
      </c>
      <c r="H35" s="25"/>
      <c r="I35" s="25"/>
      <c r="J35" s="25"/>
      <c r="K35" s="25"/>
      <c r="L35" s="37"/>
      <c r="M35" s="24" t="e">
        <f>#REF!</f>
        <v>#REF!</v>
      </c>
      <c r="N35" s="32"/>
      <c r="O35" s="21"/>
      <c r="P35" s="23" t="e">
        <f>#REF!</f>
        <v>#REF!</v>
      </c>
      <c r="Q35" s="43"/>
      <c r="R35" s="43"/>
      <c r="S35" s="43"/>
      <c r="T35" s="43"/>
      <c r="U35" s="51"/>
      <c r="V35" s="31" t="e">
        <f>#REF!</f>
        <v>#REF!</v>
      </c>
      <c r="W35" s="32"/>
      <c r="X35" s="21"/>
      <c r="Y35" s="23" t="e">
        <f>#REF!</f>
        <v>#REF!</v>
      </c>
      <c r="Z35" s="25"/>
      <c r="AA35" s="25"/>
      <c r="AB35" s="25"/>
      <c r="AC35" s="25"/>
      <c r="AD35" s="46"/>
      <c r="AE35" s="31" t="e">
        <f>#REF!</f>
        <v>#REF!</v>
      </c>
      <c r="AF35" s="32"/>
      <c r="AG35" s="21"/>
      <c r="AH35" s="23" t="e">
        <f>#REF!</f>
        <v>#REF!</v>
      </c>
      <c r="AI35" s="25"/>
      <c r="AJ35" s="25"/>
      <c r="AK35" s="25"/>
      <c r="AL35" s="25"/>
      <c r="AM35" s="46"/>
      <c r="AN35" s="7" t="e">
        <f>#REF!</f>
        <v>#REF!</v>
      </c>
      <c r="AO35" s="32"/>
      <c r="AP35" s="21"/>
      <c r="AQ35" s="8" t="e">
        <f>#REF!</f>
        <v>#REF!</v>
      </c>
      <c r="AR35" s="57"/>
      <c r="AS35" s="57"/>
      <c r="AT35" s="57"/>
      <c r="AU35" s="57"/>
      <c r="AV35" s="53"/>
      <c r="AW35" s="17"/>
    </row>
    <row r="36" spans="1:49" ht="12.75" customHeight="1">
      <c r="A36" s="3">
        <v>34</v>
      </c>
      <c r="B36" s="75" t="s">
        <v>69</v>
      </c>
      <c r="C36" s="55"/>
      <c r="D36" s="7">
        <f>B69</f>
        <v>0</v>
      </c>
      <c r="E36" s="32"/>
      <c r="F36" s="21"/>
      <c r="G36" s="23">
        <f>B70</f>
        <v>0</v>
      </c>
      <c r="H36" s="25"/>
      <c r="I36" s="25"/>
      <c r="J36" s="25"/>
      <c r="K36" s="25"/>
      <c r="L36" s="37"/>
      <c r="M36" s="24" t="e">
        <f>#REF!</f>
        <v>#REF!</v>
      </c>
      <c r="N36" s="32"/>
      <c r="O36" s="21"/>
      <c r="P36" s="23" t="e">
        <f>#REF!</f>
        <v>#REF!</v>
      </c>
      <c r="Q36" s="43"/>
      <c r="R36" s="43"/>
      <c r="S36" s="43"/>
      <c r="T36" s="43"/>
      <c r="U36" s="51"/>
      <c r="V36" s="31" t="e">
        <f>#REF!</f>
        <v>#REF!</v>
      </c>
      <c r="W36" s="32"/>
      <c r="X36" s="21"/>
      <c r="Y36" s="23" t="e">
        <f>#REF!</f>
        <v>#REF!</v>
      </c>
      <c r="Z36" s="25"/>
      <c r="AA36" s="25"/>
      <c r="AB36" s="25"/>
      <c r="AC36" s="25"/>
      <c r="AD36" s="46"/>
      <c r="AE36" s="31" t="e">
        <f>#REF!</f>
        <v>#REF!</v>
      </c>
      <c r="AF36" s="32"/>
      <c r="AG36" s="21"/>
      <c r="AH36" s="23" t="e">
        <f>#REF!</f>
        <v>#REF!</v>
      </c>
      <c r="AI36" s="25"/>
      <c r="AJ36" s="25"/>
      <c r="AK36" s="25"/>
      <c r="AL36" s="25"/>
      <c r="AM36" s="46"/>
      <c r="AN36" s="7" t="e">
        <f>#REF!</f>
        <v>#REF!</v>
      </c>
      <c r="AO36" s="32"/>
      <c r="AP36" s="21"/>
      <c r="AQ36" s="8" t="e">
        <f>#REF!</f>
        <v>#REF!</v>
      </c>
      <c r="AR36" s="57"/>
      <c r="AS36" s="57"/>
      <c r="AT36" s="57"/>
      <c r="AU36" s="57"/>
      <c r="AV36" s="53"/>
      <c r="AW36" s="17"/>
    </row>
    <row r="37" spans="1:49" ht="12.75" customHeight="1">
      <c r="A37" s="3">
        <v>35</v>
      </c>
      <c r="B37" s="75" t="s">
        <v>70</v>
      </c>
      <c r="C37" s="55"/>
      <c r="D37" s="7">
        <f>B71</f>
        <v>0</v>
      </c>
      <c r="E37" s="32"/>
      <c r="F37" s="21"/>
      <c r="G37" s="23">
        <f>B72</f>
        <v>0</v>
      </c>
      <c r="H37" s="25"/>
      <c r="I37" s="25"/>
      <c r="J37" s="25"/>
      <c r="K37" s="25"/>
      <c r="L37" s="37"/>
      <c r="M37" s="24" t="e">
        <f>#REF!</f>
        <v>#REF!</v>
      </c>
      <c r="N37" s="32"/>
      <c r="O37" s="21"/>
      <c r="P37" s="23" t="e">
        <f>#REF!</f>
        <v>#REF!</v>
      </c>
      <c r="Q37" s="43"/>
      <c r="R37" s="43"/>
      <c r="S37" s="43"/>
      <c r="T37" s="43"/>
      <c r="U37" s="51"/>
      <c r="V37" s="31" t="e">
        <f>#REF!</f>
        <v>#REF!</v>
      </c>
      <c r="W37" s="32"/>
      <c r="X37" s="21"/>
      <c r="Y37" s="23" t="e">
        <f>#REF!</f>
        <v>#REF!</v>
      </c>
      <c r="Z37" s="25"/>
      <c r="AA37" s="25"/>
      <c r="AB37" s="25"/>
      <c r="AC37" s="25"/>
      <c r="AD37" s="46"/>
      <c r="AE37" s="31" t="e">
        <f>#REF!</f>
        <v>#REF!</v>
      </c>
      <c r="AF37" s="32"/>
      <c r="AG37" s="21"/>
      <c r="AH37" s="23" t="e">
        <f>#REF!</f>
        <v>#REF!</v>
      </c>
      <c r="AI37" s="25"/>
      <c r="AJ37" s="25"/>
      <c r="AK37" s="25"/>
      <c r="AL37" s="25"/>
      <c r="AM37" s="46"/>
      <c r="AN37" s="7" t="e">
        <f>#REF!</f>
        <v>#REF!</v>
      </c>
      <c r="AO37" s="32"/>
      <c r="AP37" s="21"/>
      <c r="AQ37" s="8" t="e">
        <f>#REF!</f>
        <v>#REF!</v>
      </c>
      <c r="AR37" s="57"/>
      <c r="AS37" s="57"/>
      <c r="AT37" s="57"/>
      <c r="AU37" s="57"/>
      <c r="AV37" s="53"/>
      <c r="AW37" s="17"/>
    </row>
    <row r="38" spans="1:49" ht="12.75" customHeight="1">
      <c r="A38" s="3">
        <v>36</v>
      </c>
      <c r="B38" s="75"/>
      <c r="C38" s="55"/>
      <c r="D38" s="7">
        <f>B73</f>
        <v>0</v>
      </c>
      <c r="E38" s="32"/>
      <c r="F38" s="21"/>
      <c r="G38" s="23">
        <f>B74</f>
        <v>0</v>
      </c>
      <c r="H38" s="25"/>
      <c r="I38" s="25"/>
      <c r="J38" s="25"/>
      <c r="K38" s="25"/>
      <c r="L38" s="37"/>
      <c r="M38" s="24" t="e">
        <f>#REF!</f>
        <v>#REF!</v>
      </c>
      <c r="N38" s="32"/>
      <c r="O38" s="21"/>
      <c r="P38" s="23" t="e">
        <f>#REF!</f>
        <v>#REF!</v>
      </c>
      <c r="Q38" s="43"/>
      <c r="R38" s="43"/>
      <c r="S38" s="43"/>
      <c r="T38" s="43"/>
      <c r="U38" s="51"/>
      <c r="V38" s="31" t="e">
        <f>#REF!</f>
        <v>#REF!</v>
      </c>
      <c r="W38" s="32"/>
      <c r="X38" s="21"/>
      <c r="Y38" s="23" t="e">
        <f>#REF!</f>
        <v>#REF!</v>
      </c>
      <c r="Z38" s="25"/>
      <c r="AA38" s="25"/>
      <c r="AB38" s="25"/>
      <c r="AC38" s="25"/>
      <c r="AD38" s="46"/>
      <c r="AE38" s="31" t="e">
        <f>#REF!</f>
        <v>#REF!</v>
      </c>
      <c r="AF38" s="32"/>
      <c r="AG38" s="21"/>
      <c r="AH38" s="23" t="e">
        <f>#REF!</f>
        <v>#REF!</v>
      </c>
      <c r="AI38" s="25"/>
      <c r="AJ38" s="25"/>
      <c r="AK38" s="25"/>
      <c r="AL38" s="25"/>
      <c r="AM38" s="46"/>
      <c r="AN38" s="7" t="e">
        <f>#REF!</f>
        <v>#REF!</v>
      </c>
      <c r="AO38" s="32"/>
      <c r="AP38" s="21"/>
      <c r="AQ38" s="8" t="e">
        <f>#REF!</f>
        <v>#REF!</v>
      </c>
      <c r="AR38" s="57"/>
      <c r="AS38" s="57"/>
      <c r="AT38" s="57"/>
      <c r="AU38" s="57"/>
      <c r="AV38" s="53"/>
      <c r="AW38" s="17"/>
    </row>
    <row r="39" spans="1:49" ht="12.75" customHeight="1">
      <c r="A39" s="3">
        <v>37</v>
      </c>
      <c r="B39" s="75"/>
      <c r="C39" s="55"/>
      <c r="D39" s="7">
        <f>B75</f>
        <v>0</v>
      </c>
      <c r="E39" s="32"/>
      <c r="F39" s="21"/>
      <c r="G39" s="23">
        <f>B76</f>
        <v>0</v>
      </c>
      <c r="H39" s="25"/>
      <c r="I39" s="25"/>
      <c r="J39" s="25"/>
      <c r="K39" s="25"/>
      <c r="L39" s="37"/>
      <c r="M39" s="24" t="e">
        <f>#REF!</f>
        <v>#REF!</v>
      </c>
      <c r="N39" s="32"/>
      <c r="O39" s="21"/>
      <c r="P39" s="23" t="e">
        <f>#REF!</f>
        <v>#REF!</v>
      </c>
      <c r="Q39" s="43"/>
      <c r="R39" s="43"/>
      <c r="S39" s="43"/>
      <c r="T39" s="43"/>
      <c r="U39" s="51"/>
      <c r="V39" s="31" t="e">
        <f>#REF!</f>
        <v>#REF!</v>
      </c>
      <c r="W39" s="32"/>
      <c r="X39" s="21"/>
      <c r="Y39" s="23" t="e">
        <f>#REF!</f>
        <v>#REF!</v>
      </c>
      <c r="Z39" s="25"/>
      <c r="AA39" s="25"/>
      <c r="AB39" s="25"/>
      <c r="AC39" s="25"/>
      <c r="AD39" s="46"/>
      <c r="AE39" s="31" t="e">
        <f>#REF!</f>
        <v>#REF!</v>
      </c>
      <c r="AF39" s="32"/>
      <c r="AG39" s="21"/>
      <c r="AH39" s="23" t="e">
        <f>#REF!</f>
        <v>#REF!</v>
      </c>
      <c r="AI39" s="25"/>
      <c r="AJ39" s="25"/>
      <c r="AK39" s="25"/>
      <c r="AL39" s="25"/>
      <c r="AM39" s="46"/>
      <c r="AN39" s="7" t="e">
        <f>#REF!</f>
        <v>#REF!</v>
      </c>
      <c r="AO39" s="32"/>
      <c r="AP39" s="21"/>
      <c r="AQ39" s="8" t="e">
        <f>#REF!</f>
        <v>#REF!</v>
      </c>
      <c r="AR39" s="57"/>
      <c r="AS39" s="57"/>
      <c r="AT39" s="57"/>
      <c r="AU39" s="57"/>
      <c r="AV39" s="53"/>
      <c r="AW39" s="17"/>
    </row>
    <row r="40" spans="1:49" ht="15" customHeight="1">
      <c r="A40" s="3">
        <v>38</v>
      </c>
      <c r="B40" s="75"/>
      <c r="C40" s="55"/>
      <c r="D40" s="141" t="s">
        <v>15</v>
      </c>
      <c r="E40" s="141"/>
      <c r="F40" s="141"/>
      <c r="G40" s="141"/>
      <c r="H40" s="121"/>
      <c r="I40" s="121"/>
      <c r="J40" s="121"/>
      <c r="K40" s="121"/>
      <c r="L40" s="38"/>
      <c r="M40" s="142" t="s">
        <v>16</v>
      </c>
      <c r="N40" s="142"/>
      <c r="O40" s="142"/>
      <c r="P40" s="142"/>
      <c r="Q40" s="142"/>
      <c r="R40" s="142"/>
      <c r="S40" s="142"/>
      <c r="T40" s="142"/>
      <c r="U40" s="52"/>
      <c r="V40" s="142" t="s">
        <v>12</v>
      </c>
      <c r="W40" s="142"/>
      <c r="X40" s="142"/>
      <c r="Y40" s="142"/>
      <c r="Z40" s="142"/>
      <c r="AA40" s="142"/>
      <c r="AB40" s="142"/>
      <c r="AC40" s="142"/>
      <c r="AD40" s="38"/>
      <c r="AE40" s="142" t="s">
        <v>13</v>
      </c>
      <c r="AF40" s="142"/>
      <c r="AG40" s="142"/>
      <c r="AH40" s="142"/>
      <c r="AI40" s="142"/>
      <c r="AJ40" s="142"/>
      <c r="AK40" s="142"/>
      <c r="AL40" s="142"/>
      <c r="AM40" s="38"/>
      <c r="AN40" s="141" t="s">
        <v>14</v>
      </c>
      <c r="AO40" s="141"/>
      <c r="AP40" s="141"/>
      <c r="AQ40" s="141"/>
      <c r="AR40" s="122"/>
      <c r="AS40" s="122"/>
      <c r="AT40" s="122"/>
      <c r="AU40" s="122"/>
      <c r="AV40" s="54"/>
      <c r="AW40" s="17"/>
    </row>
    <row r="41" spans="1:49" ht="15" customHeight="1">
      <c r="A41" s="3">
        <v>39</v>
      </c>
      <c r="B41" s="75"/>
      <c r="C41" s="55"/>
      <c r="D41" s="150" t="s">
        <v>4</v>
      </c>
      <c r="E41" s="143" t="s">
        <v>18</v>
      </c>
      <c r="F41" s="144"/>
      <c r="G41" s="144"/>
      <c r="H41" s="138" t="s">
        <v>20</v>
      </c>
      <c r="I41" s="138" t="s">
        <v>21</v>
      </c>
      <c r="J41" s="136" t="s">
        <v>17</v>
      </c>
      <c r="K41" s="135" t="s">
        <v>6</v>
      </c>
      <c r="L41" s="39"/>
      <c r="M41" s="148" t="s">
        <v>4</v>
      </c>
      <c r="N41" s="143" t="s">
        <v>18</v>
      </c>
      <c r="O41" s="144"/>
      <c r="P41" s="144"/>
      <c r="Q41" s="138" t="s">
        <v>20</v>
      </c>
      <c r="R41" s="138" t="s">
        <v>21</v>
      </c>
      <c r="S41" s="136" t="s">
        <v>17</v>
      </c>
      <c r="T41" s="135" t="s">
        <v>6</v>
      </c>
      <c r="U41" s="47"/>
      <c r="V41" s="139" t="s">
        <v>4</v>
      </c>
      <c r="W41" s="143" t="s">
        <v>18</v>
      </c>
      <c r="X41" s="144"/>
      <c r="Y41" s="144"/>
      <c r="Z41" s="138" t="s">
        <v>20</v>
      </c>
      <c r="AA41" s="138" t="s">
        <v>21</v>
      </c>
      <c r="AB41" s="136" t="s">
        <v>17</v>
      </c>
      <c r="AC41" s="135" t="s">
        <v>6</v>
      </c>
      <c r="AD41" s="47"/>
      <c r="AE41" s="139" t="s">
        <v>4</v>
      </c>
      <c r="AF41" s="143" t="s">
        <v>18</v>
      </c>
      <c r="AG41" s="144"/>
      <c r="AH41" s="144"/>
      <c r="AI41" s="138" t="s">
        <v>20</v>
      </c>
      <c r="AJ41" s="138" t="s">
        <v>21</v>
      </c>
      <c r="AK41" s="136" t="s">
        <v>17</v>
      </c>
      <c r="AL41" s="135" t="s">
        <v>6</v>
      </c>
      <c r="AM41" s="47"/>
      <c r="AN41" s="139" t="s">
        <v>4</v>
      </c>
      <c r="AO41" s="143" t="s">
        <v>18</v>
      </c>
      <c r="AP41" s="144"/>
      <c r="AQ41" s="144"/>
      <c r="AR41" s="138" t="s">
        <v>20</v>
      </c>
      <c r="AS41" s="138" t="s">
        <v>21</v>
      </c>
      <c r="AT41" s="136" t="s">
        <v>17</v>
      </c>
      <c r="AU41" s="135" t="s">
        <v>6</v>
      </c>
      <c r="AV41" s="47"/>
      <c r="AW41" s="17"/>
    </row>
    <row r="42" spans="1:49" ht="15" customHeight="1">
      <c r="A42" s="3">
        <v>40</v>
      </c>
      <c r="B42" s="75"/>
      <c r="C42" s="55"/>
      <c r="D42" s="151"/>
      <c r="E42" s="145"/>
      <c r="F42" s="141"/>
      <c r="G42" s="141"/>
      <c r="H42" s="135"/>
      <c r="I42" s="135"/>
      <c r="J42" s="137"/>
      <c r="K42" s="135"/>
      <c r="L42" s="40"/>
      <c r="M42" s="149"/>
      <c r="N42" s="145"/>
      <c r="O42" s="141"/>
      <c r="P42" s="141"/>
      <c r="Q42" s="135"/>
      <c r="R42" s="135"/>
      <c r="S42" s="137"/>
      <c r="T42" s="135"/>
      <c r="U42" s="48"/>
      <c r="V42" s="140"/>
      <c r="W42" s="145"/>
      <c r="X42" s="141"/>
      <c r="Y42" s="141"/>
      <c r="Z42" s="135"/>
      <c r="AA42" s="135"/>
      <c r="AB42" s="137"/>
      <c r="AC42" s="135"/>
      <c r="AD42" s="48"/>
      <c r="AE42" s="140"/>
      <c r="AF42" s="145"/>
      <c r="AG42" s="141"/>
      <c r="AH42" s="141"/>
      <c r="AI42" s="135"/>
      <c r="AJ42" s="135"/>
      <c r="AK42" s="137"/>
      <c r="AL42" s="135"/>
      <c r="AM42" s="48"/>
      <c r="AN42" s="140"/>
      <c r="AO42" s="145"/>
      <c r="AP42" s="141"/>
      <c r="AQ42" s="141"/>
      <c r="AR42" s="135"/>
      <c r="AS42" s="135"/>
      <c r="AT42" s="137"/>
      <c r="AU42" s="135"/>
      <c r="AV42" s="48"/>
      <c r="AW42" s="17"/>
    </row>
    <row r="43" spans="1:49" ht="15" customHeight="1">
      <c r="A43" s="3">
        <v>41</v>
      </c>
      <c r="B43" s="75"/>
      <c r="C43" s="55">
        <v>1</v>
      </c>
      <c r="D43" s="75" t="s">
        <v>37</v>
      </c>
      <c r="E43" s="126" t="s">
        <v>84</v>
      </c>
      <c r="F43" s="127"/>
      <c r="G43" s="128"/>
      <c r="H43" s="80">
        <v>12</v>
      </c>
      <c r="I43" s="81">
        <v>0</v>
      </c>
      <c r="J43" s="82">
        <f aca="true" t="shared" si="0" ref="J43:J76">SUM(H43-I43)</f>
        <v>12</v>
      </c>
      <c r="K43" s="83">
        <v>12</v>
      </c>
      <c r="L43" s="55">
        <v>1</v>
      </c>
      <c r="M43" s="75" t="s">
        <v>40</v>
      </c>
      <c r="N43" s="126" t="s">
        <v>77</v>
      </c>
      <c r="O43" s="127"/>
      <c r="P43" s="128"/>
      <c r="Q43" s="80">
        <v>24</v>
      </c>
      <c r="R43" s="81">
        <v>3</v>
      </c>
      <c r="S43" s="82">
        <f aca="true" t="shared" si="1" ref="S43:S77">SUM(Q43-R43)</f>
        <v>21</v>
      </c>
      <c r="T43" s="83">
        <v>24</v>
      </c>
      <c r="U43" s="55">
        <v>1</v>
      </c>
      <c r="V43" s="75" t="s">
        <v>40</v>
      </c>
      <c r="W43" s="126" t="s">
        <v>77</v>
      </c>
      <c r="X43" s="127"/>
      <c r="Y43" s="128"/>
      <c r="Z43" s="26">
        <v>36</v>
      </c>
      <c r="AA43" s="27">
        <v>9</v>
      </c>
      <c r="AB43" s="76">
        <f>SUM(Z43-AA43)</f>
        <v>27</v>
      </c>
      <c r="AC43" s="28">
        <v>36</v>
      </c>
      <c r="AD43" s="55">
        <v>1</v>
      </c>
      <c r="AE43" s="75"/>
      <c r="AF43" s="129"/>
      <c r="AG43" s="130"/>
      <c r="AH43" s="131"/>
      <c r="AI43" s="26"/>
      <c r="AJ43" s="27"/>
      <c r="AK43" s="76">
        <f>SUM(AI43-AJ43)</f>
        <v>0</v>
      </c>
      <c r="AL43" s="28"/>
      <c r="AM43" s="55">
        <v>1</v>
      </c>
      <c r="AN43" s="75"/>
      <c r="AO43" s="129"/>
      <c r="AP43" s="130"/>
      <c r="AQ43" s="131"/>
      <c r="AR43" s="26"/>
      <c r="AS43" s="27"/>
      <c r="AT43" s="76">
        <f>SUM(AR43-AS43)</f>
        <v>0</v>
      </c>
      <c r="AU43" s="28"/>
      <c r="AV43" s="49"/>
      <c r="AW43" s="17"/>
    </row>
    <row r="44" spans="1:49" ht="15" customHeight="1">
      <c r="A44" s="3">
        <v>42</v>
      </c>
      <c r="B44" s="75"/>
      <c r="C44" s="55">
        <v>2</v>
      </c>
      <c r="D44" s="75" t="s">
        <v>70</v>
      </c>
      <c r="E44" s="126" t="s">
        <v>109</v>
      </c>
      <c r="F44" s="127"/>
      <c r="G44" s="128"/>
      <c r="H44" s="80">
        <v>0</v>
      </c>
      <c r="I44" s="81">
        <v>0</v>
      </c>
      <c r="J44" s="82">
        <f t="shared" si="0"/>
        <v>0</v>
      </c>
      <c r="K44" s="83">
        <v>12</v>
      </c>
      <c r="L44" s="55">
        <v>2</v>
      </c>
      <c r="M44" s="75" t="s">
        <v>48</v>
      </c>
      <c r="N44" s="126" t="s">
        <v>87</v>
      </c>
      <c r="O44" s="127"/>
      <c r="P44" s="128"/>
      <c r="Q44" s="80">
        <v>24</v>
      </c>
      <c r="R44" s="81">
        <v>5</v>
      </c>
      <c r="S44" s="82">
        <f t="shared" si="1"/>
        <v>19</v>
      </c>
      <c r="T44" s="83">
        <v>24</v>
      </c>
      <c r="U44" s="55">
        <v>2</v>
      </c>
      <c r="V44" s="75" t="s">
        <v>42</v>
      </c>
      <c r="W44" s="126" t="s">
        <v>79</v>
      </c>
      <c r="X44" s="127"/>
      <c r="Y44" s="128"/>
      <c r="Z44" s="26">
        <v>36</v>
      </c>
      <c r="AA44" s="27">
        <v>16</v>
      </c>
      <c r="AB44" s="76">
        <f aca="true" t="shared" si="2" ref="AB44:AB82">SUM(Z44-AA44)</f>
        <v>20</v>
      </c>
      <c r="AC44" s="28">
        <v>36</v>
      </c>
      <c r="AD44" s="55">
        <v>2</v>
      </c>
      <c r="AE44" s="75"/>
      <c r="AF44" s="129"/>
      <c r="AG44" s="130"/>
      <c r="AH44" s="131"/>
      <c r="AI44" s="26"/>
      <c r="AJ44" s="27"/>
      <c r="AK44" s="76">
        <f aca="true" t="shared" si="3" ref="AK44:AK82">SUM(AI44-AJ44)</f>
        <v>0</v>
      </c>
      <c r="AL44" s="28"/>
      <c r="AM44" s="55">
        <v>2</v>
      </c>
      <c r="AN44" s="75"/>
      <c r="AO44" s="129"/>
      <c r="AP44" s="130"/>
      <c r="AQ44" s="131"/>
      <c r="AR44" s="26"/>
      <c r="AS44" s="27"/>
      <c r="AT44" s="76">
        <f aca="true" t="shared" si="4" ref="AT44:AT82">SUM(AR44-AS44)</f>
        <v>0</v>
      </c>
      <c r="AU44" s="28"/>
      <c r="AV44" s="49"/>
      <c r="AW44" s="17"/>
    </row>
    <row r="45" spans="1:49" ht="15" customHeight="1">
      <c r="A45" s="3">
        <v>43</v>
      </c>
      <c r="B45" s="75"/>
      <c r="C45" s="55">
        <v>3</v>
      </c>
      <c r="D45" s="75" t="s">
        <v>39</v>
      </c>
      <c r="E45" s="126" t="s">
        <v>76</v>
      </c>
      <c r="F45" s="127"/>
      <c r="G45" s="128"/>
      <c r="H45" s="80">
        <v>12</v>
      </c>
      <c r="I45" s="81">
        <v>1</v>
      </c>
      <c r="J45" s="82">
        <f t="shared" si="0"/>
        <v>11</v>
      </c>
      <c r="K45" s="83">
        <v>12</v>
      </c>
      <c r="L45" s="55">
        <v>3</v>
      </c>
      <c r="M45" s="75" t="s">
        <v>70</v>
      </c>
      <c r="N45" s="126" t="s">
        <v>109</v>
      </c>
      <c r="O45" s="127"/>
      <c r="P45" s="128"/>
      <c r="Q45" s="80">
        <v>22</v>
      </c>
      <c r="R45" s="81">
        <v>5</v>
      </c>
      <c r="S45" s="82">
        <f t="shared" si="1"/>
        <v>17</v>
      </c>
      <c r="T45" s="83">
        <v>24</v>
      </c>
      <c r="U45" s="55">
        <v>3</v>
      </c>
      <c r="V45" s="75" t="s">
        <v>61</v>
      </c>
      <c r="W45" s="126" t="s">
        <v>100</v>
      </c>
      <c r="X45" s="127"/>
      <c r="Y45" s="128"/>
      <c r="Z45" s="26">
        <v>19</v>
      </c>
      <c r="AA45" s="27">
        <v>5</v>
      </c>
      <c r="AB45" s="76">
        <f t="shared" si="2"/>
        <v>14</v>
      </c>
      <c r="AC45" s="28">
        <v>36</v>
      </c>
      <c r="AD45" s="55">
        <v>3</v>
      </c>
      <c r="AE45" s="75"/>
      <c r="AF45" s="129"/>
      <c r="AG45" s="130"/>
      <c r="AH45" s="131"/>
      <c r="AI45" s="26"/>
      <c r="AJ45" s="27"/>
      <c r="AK45" s="76">
        <f t="shared" si="3"/>
        <v>0</v>
      </c>
      <c r="AL45" s="28"/>
      <c r="AM45" s="55">
        <v>3</v>
      </c>
      <c r="AN45" s="75"/>
      <c r="AO45" s="129"/>
      <c r="AP45" s="130"/>
      <c r="AQ45" s="131"/>
      <c r="AR45" s="26"/>
      <c r="AS45" s="27"/>
      <c r="AT45" s="76">
        <f t="shared" si="4"/>
        <v>0</v>
      </c>
      <c r="AU45" s="28"/>
      <c r="AV45" s="49"/>
      <c r="AW45" s="17"/>
    </row>
    <row r="46" spans="1:49" ht="15" customHeight="1">
      <c r="A46" s="3">
        <v>44</v>
      </c>
      <c r="B46" s="75"/>
      <c r="C46" s="55">
        <v>4</v>
      </c>
      <c r="D46" s="75" t="s">
        <v>40</v>
      </c>
      <c r="E46" s="126" t="s">
        <v>77</v>
      </c>
      <c r="F46" s="127"/>
      <c r="G46" s="128"/>
      <c r="H46" s="80">
        <v>12</v>
      </c>
      <c r="I46" s="81">
        <v>1</v>
      </c>
      <c r="J46" s="82">
        <f t="shared" si="0"/>
        <v>11</v>
      </c>
      <c r="K46" s="83">
        <v>12</v>
      </c>
      <c r="L46" s="55">
        <v>4</v>
      </c>
      <c r="M46" s="75" t="s">
        <v>65</v>
      </c>
      <c r="N46" s="126" t="s">
        <v>104</v>
      </c>
      <c r="O46" s="127"/>
      <c r="P46" s="128"/>
      <c r="Q46" s="80">
        <v>24</v>
      </c>
      <c r="R46" s="81">
        <v>8</v>
      </c>
      <c r="S46" s="82">
        <f t="shared" si="1"/>
        <v>16</v>
      </c>
      <c r="T46" s="83">
        <v>24</v>
      </c>
      <c r="U46" s="55">
        <v>4</v>
      </c>
      <c r="V46" s="75" t="s">
        <v>69</v>
      </c>
      <c r="W46" s="126" t="s">
        <v>108</v>
      </c>
      <c r="X46" s="127"/>
      <c r="Y46" s="128"/>
      <c r="Z46" s="26">
        <v>32</v>
      </c>
      <c r="AA46" s="27">
        <v>18</v>
      </c>
      <c r="AB46" s="76">
        <f t="shared" si="2"/>
        <v>14</v>
      </c>
      <c r="AC46" s="28">
        <v>36</v>
      </c>
      <c r="AD46" s="55">
        <v>4</v>
      </c>
      <c r="AE46" s="75"/>
      <c r="AF46" s="129"/>
      <c r="AG46" s="130"/>
      <c r="AH46" s="131"/>
      <c r="AI46" s="26"/>
      <c r="AJ46" s="27"/>
      <c r="AK46" s="76">
        <f t="shared" si="3"/>
        <v>0</v>
      </c>
      <c r="AL46" s="28"/>
      <c r="AM46" s="55">
        <v>4</v>
      </c>
      <c r="AN46" s="75"/>
      <c r="AO46" s="129"/>
      <c r="AP46" s="130"/>
      <c r="AQ46" s="131"/>
      <c r="AR46" s="26"/>
      <c r="AS46" s="27"/>
      <c r="AT46" s="76">
        <f t="shared" si="4"/>
        <v>0</v>
      </c>
      <c r="AU46" s="28"/>
      <c r="AV46" s="49"/>
      <c r="AW46" s="17"/>
    </row>
    <row r="47" spans="1:49" ht="15" customHeight="1">
      <c r="A47" s="3">
        <v>45</v>
      </c>
      <c r="B47" s="75"/>
      <c r="C47" s="55">
        <v>5</v>
      </c>
      <c r="D47" s="75" t="s">
        <v>42</v>
      </c>
      <c r="E47" s="126" t="s">
        <v>79</v>
      </c>
      <c r="F47" s="127"/>
      <c r="G47" s="128"/>
      <c r="H47" s="80">
        <v>12</v>
      </c>
      <c r="I47" s="81">
        <v>2</v>
      </c>
      <c r="J47" s="82">
        <f t="shared" si="0"/>
        <v>10</v>
      </c>
      <c r="K47" s="83">
        <v>12</v>
      </c>
      <c r="L47" s="55">
        <v>5</v>
      </c>
      <c r="M47" s="75" t="s">
        <v>62</v>
      </c>
      <c r="N47" s="126" t="s">
        <v>101</v>
      </c>
      <c r="O47" s="127"/>
      <c r="P47" s="128"/>
      <c r="Q47" s="80">
        <v>23</v>
      </c>
      <c r="R47" s="81">
        <v>10</v>
      </c>
      <c r="S47" s="82">
        <f t="shared" si="1"/>
        <v>13</v>
      </c>
      <c r="T47" s="83">
        <v>24</v>
      </c>
      <c r="U47" s="55">
        <v>5</v>
      </c>
      <c r="V47" s="75" t="s">
        <v>70</v>
      </c>
      <c r="W47" s="126" t="s">
        <v>109</v>
      </c>
      <c r="X47" s="127"/>
      <c r="Y47" s="128"/>
      <c r="Z47" s="26">
        <v>18</v>
      </c>
      <c r="AA47" s="27">
        <v>12</v>
      </c>
      <c r="AB47" s="76">
        <f t="shared" si="2"/>
        <v>6</v>
      </c>
      <c r="AC47" s="28">
        <v>36</v>
      </c>
      <c r="AD47" s="55">
        <v>5</v>
      </c>
      <c r="AE47" s="75"/>
      <c r="AF47" s="129"/>
      <c r="AG47" s="130"/>
      <c r="AH47" s="131"/>
      <c r="AI47" s="26"/>
      <c r="AJ47" s="27"/>
      <c r="AK47" s="76">
        <f t="shared" si="3"/>
        <v>0</v>
      </c>
      <c r="AL47" s="28"/>
      <c r="AM47" s="55">
        <v>5</v>
      </c>
      <c r="AN47" s="75"/>
      <c r="AO47" s="129"/>
      <c r="AP47" s="130"/>
      <c r="AQ47" s="131"/>
      <c r="AR47" s="26"/>
      <c r="AS47" s="27"/>
      <c r="AT47" s="76">
        <f t="shared" si="4"/>
        <v>0</v>
      </c>
      <c r="AU47" s="28"/>
      <c r="AV47" s="49"/>
      <c r="AW47" s="17"/>
    </row>
    <row r="48" spans="1:49" ht="15" customHeight="1">
      <c r="A48" s="3">
        <v>46</v>
      </c>
      <c r="B48" s="75"/>
      <c r="C48" s="55">
        <v>6</v>
      </c>
      <c r="D48" s="75" t="s">
        <v>46</v>
      </c>
      <c r="E48" s="126" t="s">
        <v>85</v>
      </c>
      <c r="F48" s="127"/>
      <c r="G48" s="128"/>
      <c r="H48" s="80">
        <v>12</v>
      </c>
      <c r="I48" s="81">
        <v>2</v>
      </c>
      <c r="J48" s="82">
        <f t="shared" si="0"/>
        <v>10</v>
      </c>
      <c r="K48" s="83">
        <v>12</v>
      </c>
      <c r="L48" s="55">
        <v>6</v>
      </c>
      <c r="M48" s="75" t="s">
        <v>42</v>
      </c>
      <c r="N48" s="126" t="s">
        <v>79</v>
      </c>
      <c r="O48" s="127"/>
      <c r="P48" s="128"/>
      <c r="Q48" s="80">
        <v>24</v>
      </c>
      <c r="R48" s="81">
        <v>11</v>
      </c>
      <c r="S48" s="82">
        <f t="shared" si="1"/>
        <v>13</v>
      </c>
      <c r="T48" s="83">
        <v>24</v>
      </c>
      <c r="U48" s="55">
        <v>6</v>
      </c>
      <c r="V48" s="75" t="s">
        <v>65</v>
      </c>
      <c r="W48" s="126" t="s">
        <v>104</v>
      </c>
      <c r="X48" s="127"/>
      <c r="Y48" s="128"/>
      <c r="Z48" s="26">
        <v>31</v>
      </c>
      <c r="AA48" s="27">
        <v>16</v>
      </c>
      <c r="AB48" s="76">
        <f t="shared" si="2"/>
        <v>15</v>
      </c>
      <c r="AC48" s="28">
        <v>24</v>
      </c>
      <c r="AD48" s="55">
        <v>6</v>
      </c>
      <c r="AE48" s="75"/>
      <c r="AF48" s="129"/>
      <c r="AG48" s="130"/>
      <c r="AH48" s="131"/>
      <c r="AI48" s="26"/>
      <c r="AJ48" s="27"/>
      <c r="AK48" s="76">
        <f t="shared" si="3"/>
        <v>0</v>
      </c>
      <c r="AL48" s="28"/>
      <c r="AM48" s="55">
        <v>6</v>
      </c>
      <c r="AN48" s="75"/>
      <c r="AO48" s="129"/>
      <c r="AP48" s="130"/>
      <c r="AQ48" s="131"/>
      <c r="AR48" s="26"/>
      <c r="AS48" s="27"/>
      <c r="AT48" s="76">
        <f t="shared" si="4"/>
        <v>0</v>
      </c>
      <c r="AU48" s="28"/>
      <c r="AV48" s="49"/>
      <c r="AW48" s="17"/>
    </row>
    <row r="49" spans="1:49" ht="15" customHeight="1">
      <c r="A49" s="3">
        <v>47</v>
      </c>
      <c r="B49" s="75"/>
      <c r="C49" s="55">
        <v>7</v>
      </c>
      <c r="D49" s="75" t="s">
        <v>48</v>
      </c>
      <c r="E49" s="126" t="s">
        <v>87</v>
      </c>
      <c r="F49" s="127"/>
      <c r="G49" s="128"/>
      <c r="H49" s="80">
        <v>12</v>
      </c>
      <c r="I49" s="81">
        <v>3</v>
      </c>
      <c r="J49" s="82">
        <f t="shared" si="0"/>
        <v>9</v>
      </c>
      <c r="K49" s="83">
        <v>12</v>
      </c>
      <c r="L49" s="55">
        <v>7</v>
      </c>
      <c r="M49" s="75" t="s">
        <v>53</v>
      </c>
      <c r="N49" s="126" t="s">
        <v>92</v>
      </c>
      <c r="O49" s="127"/>
      <c r="P49" s="128"/>
      <c r="Q49" s="80">
        <v>22</v>
      </c>
      <c r="R49" s="81">
        <v>11</v>
      </c>
      <c r="S49" s="82">
        <f t="shared" si="1"/>
        <v>11</v>
      </c>
      <c r="T49" s="83">
        <v>24</v>
      </c>
      <c r="U49" s="55">
        <v>7</v>
      </c>
      <c r="V49" s="75" t="s">
        <v>48</v>
      </c>
      <c r="W49" s="126" t="s">
        <v>87</v>
      </c>
      <c r="X49" s="127"/>
      <c r="Y49" s="128"/>
      <c r="Z49" s="26">
        <v>30</v>
      </c>
      <c r="AA49" s="27">
        <v>17</v>
      </c>
      <c r="AB49" s="76">
        <f t="shared" si="2"/>
        <v>13</v>
      </c>
      <c r="AC49" s="28">
        <v>24</v>
      </c>
      <c r="AD49" s="55">
        <v>7</v>
      </c>
      <c r="AE49" s="75"/>
      <c r="AF49" s="129"/>
      <c r="AG49" s="130"/>
      <c r="AH49" s="131"/>
      <c r="AI49" s="26"/>
      <c r="AJ49" s="27"/>
      <c r="AK49" s="76">
        <f t="shared" si="3"/>
        <v>0</v>
      </c>
      <c r="AL49" s="28"/>
      <c r="AM49" s="55">
        <v>7</v>
      </c>
      <c r="AN49" s="75"/>
      <c r="AO49" s="129"/>
      <c r="AP49" s="130"/>
      <c r="AQ49" s="131"/>
      <c r="AR49" s="26"/>
      <c r="AS49" s="27"/>
      <c r="AT49" s="76">
        <f t="shared" si="4"/>
        <v>0</v>
      </c>
      <c r="AU49" s="28"/>
      <c r="AV49" s="49"/>
      <c r="AW49" s="17"/>
    </row>
    <row r="50" spans="1:49" ht="15" customHeight="1">
      <c r="A50" s="3">
        <v>48</v>
      </c>
      <c r="B50" s="75"/>
      <c r="C50" s="55">
        <v>8</v>
      </c>
      <c r="D50" s="75" t="s">
        <v>50</v>
      </c>
      <c r="E50" s="126" t="s">
        <v>89</v>
      </c>
      <c r="F50" s="127"/>
      <c r="G50" s="128"/>
      <c r="H50" s="80">
        <v>12</v>
      </c>
      <c r="I50" s="81">
        <v>3</v>
      </c>
      <c r="J50" s="82">
        <f t="shared" si="0"/>
        <v>9</v>
      </c>
      <c r="K50" s="83">
        <v>12</v>
      </c>
      <c r="L50" s="55">
        <v>8</v>
      </c>
      <c r="M50" s="75" t="s">
        <v>69</v>
      </c>
      <c r="N50" s="126" t="s">
        <v>108</v>
      </c>
      <c r="O50" s="127"/>
      <c r="P50" s="128"/>
      <c r="Q50" s="80">
        <v>24</v>
      </c>
      <c r="R50" s="81">
        <v>13</v>
      </c>
      <c r="S50" s="82">
        <f t="shared" si="1"/>
        <v>11</v>
      </c>
      <c r="T50" s="83">
        <v>24</v>
      </c>
      <c r="U50" s="55">
        <v>8</v>
      </c>
      <c r="V50" s="75" t="s">
        <v>46</v>
      </c>
      <c r="W50" s="126" t="s">
        <v>85</v>
      </c>
      <c r="X50" s="127"/>
      <c r="Y50" s="128"/>
      <c r="Z50" s="26">
        <v>31</v>
      </c>
      <c r="AA50" s="27">
        <v>19</v>
      </c>
      <c r="AB50" s="76">
        <f t="shared" si="2"/>
        <v>12</v>
      </c>
      <c r="AC50" s="28">
        <v>24</v>
      </c>
      <c r="AD50" s="55">
        <v>8</v>
      </c>
      <c r="AE50" s="75"/>
      <c r="AF50" s="129"/>
      <c r="AG50" s="130"/>
      <c r="AH50" s="131"/>
      <c r="AI50" s="26"/>
      <c r="AJ50" s="27"/>
      <c r="AK50" s="76">
        <f t="shared" si="3"/>
        <v>0</v>
      </c>
      <c r="AL50" s="28"/>
      <c r="AM50" s="55">
        <v>8</v>
      </c>
      <c r="AN50" s="75"/>
      <c r="AO50" s="129"/>
      <c r="AP50" s="130"/>
      <c r="AQ50" s="131"/>
      <c r="AR50" s="26"/>
      <c r="AS50" s="27"/>
      <c r="AT50" s="76">
        <f t="shared" si="4"/>
        <v>0</v>
      </c>
      <c r="AU50" s="28"/>
      <c r="AV50" s="49"/>
      <c r="AW50" s="17"/>
    </row>
    <row r="51" spans="1:49" ht="15" customHeight="1">
      <c r="A51" s="3">
        <v>49</v>
      </c>
      <c r="B51" s="75"/>
      <c r="C51" s="55">
        <v>9</v>
      </c>
      <c r="D51" s="75" t="s">
        <v>44</v>
      </c>
      <c r="E51" s="126" t="s">
        <v>81</v>
      </c>
      <c r="F51" s="127"/>
      <c r="G51" s="128"/>
      <c r="H51" s="80">
        <v>12</v>
      </c>
      <c r="I51" s="81">
        <v>5</v>
      </c>
      <c r="J51" s="82">
        <f t="shared" si="0"/>
        <v>7</v>
      </c>
      <c r="K51" s="83">
        <v>12</v>
      </c>
      <c r="L51" s="55">
        <v>9</v>
      </c>
      <c r="M51" s="75" t="s">
        <v>55</v>
      </c>
      <c r="N51" s="126" t="s">
        <v>94</v>
      </c>
      <c r="O51" s="127"/>
      <c r="P51" s="128"/>
      <c r="Q51" s="80">
        <v>19</v>
      </c>
      <c r="R51" s="81">
        <v>12</v>
      </c>
      <c r="S51" s="82">
        <f t="shared" si="1"/>
        <v>7</v>
      </c>
      <c r="T51" s="83">
        <v>24</v>
      </c>
      <c r="U51" s="55">
        <v>9</v>
      </c>
      <c r="V51" s="75" t="s">
        <v>44</v>
      </c>
      <c r="W51" s="126" t="s">
        <v>81</v>
      </c>
      <c r="X51" s="127"/>
      <c r="Y51" s="128"/>
      <c r="Z51" s="26">
        <v>27</v>
      </c>
      <c r="AA51" s="27">
        <v>18</v>
      </c>
      <c r="AB51" s="76">
        <f t="shared" si="2"/>
        <v>9</v>
      </c>
      <c r="AC51" s="28">
        <v>24</v>
      </c>
      <c r="AD51" s="55">
        <v>9</v>
      </c>
      <c r="AE51" s="75"/>
      <c r="AF51" s="129"/>
      <c r="AG51" s="130"/>
      <c r="AH51" s="131"/>
      <c r="AI51" s="26"/>
      <c r="AJ51" s="27"/>
      <c r="AK51" s="76">
        <f t="shared" si="3"/>
        <v>0</v>
      </c>
      <c r="AL51" s="28"/>
      <c r="AM51" s="55">
        <v>9</v>
      </c>
      <c r="AN51" s="75"/>
      <c r="AO51" s="129"/>
      <c r="AP51" s="130"/>
      <c r="AQ51" s="131"/>
      <c r="AR51" s="26"/>
      <c r="AS51" s="27"/>
      <c r="AT51" s="76">
        <f t="shared" si="4"/>
        <v>0</v>
      </c>
      <c r="AU51" s="28"/>
      <c r="AV51" s="49"/>
      <c r="AW51" s="17"/>
    </row>
    <row r="52" spans="1:49" ht="15" customHeight="1">
      <c r="A52" s="3">
        <v>50</v>
      </c>
      <c r="B52" s="75"/>
      <c r="C52" s="55">
        <v>10</v>
      </c>
      <c r="D52" s="75" t="s">
        <v>65</v>
      </c>
      <c r="E52" s="126" t="s">
        <v>104</v>
      </c>
      <c r="F52" s="127"/>
      <c r="G52" s="128"/>
      <c r="H52" s="80">
        <v>12</v>
      </c>
      <c r="I52" s="81">
        <v>5</v>
      </c>
      <c r="J52" s="82">
        <f t="shared" si="0"/>
        <v>7</v>
      </c>
      <c r="K52" s="83">
        <v>12</v>
      </c>
      <c r="L52" s="55">
        <v>10</v>
      </c>
      <c r="M52" s="75" t="s">
        <v>61</v>
      </c>
      <c r="N52" s="126" t="s">
        <v>100</v>
      </c>
      <c r="O52" s="127"/>
      <c r="P52" s="128"/>
      <c r="Q52" s="80">
        <v>7</v>
      </c>
      <c r="R52" s="81">
        <v>4</v>
      </c>
      <c r="S52" s="82">
        <f t="shared" si="1"/>
        <v>3</v>
      </c>
      <c r="T52" s="83">
        <v>24</v>
      </c>
      <c r="U52" s="55">
        <v>10</v>
      </c>
      <c r="V52" s="75" t="s">
        <v>37</v>
      </c>
      <c r="W52" s="126" t="s">
        <v>84</v>
      </c>
      <c r="X52" s="127"/>
      <c r="Y52" s="128"/>
      <c r="Z52" s="26">
        <v>25</v>
      </c>
      <c r="AA52" s="27">
        <v>17</v>
      </c>
      <c r="AB52" s="76">
        <f t="shared" si="2"/>
        <v>8</v>
      </c>
      <c r="AC52" s="28">
        <v>24</v>
      </c>
      <c r="AD52" s="55">
        <v>10</v>
      </c>
      <c r="AE52" s="75"/>
      <c r="AF52" s="129"/>
      <c r="AG52" s="130"/>
      <c r="AH52" s="131"/>
      <c r="AI52" s="26"/>
      <c r="AJ52" s="27"/>
      <c r="AK52" s="76">
        <f t="shared" si="3"/>
        <v>0</v>
      </c>
      <c r="AL52" s="28"/>
      <c r="AM52" s="55">
        <v>10</v>
      </c>
      <c r="AN52" s="75"/>
      <c r="AO52" s="129"/>
      <c r="AP52" s="130"/>
      <c r="AQ52" s="131"/>
      <c r="AR52" s="26"/>
      <c r="AS52" s="27"/>
      <c r="AT52" s="76">
        <f t="shared" si="4"/>
        <v>0</v>
      </c>
      <c r="AU52" s="28"/>
      <c r="AV52" s="49"/>
      <c r="AW52" s="17"/>
    </row>
    <row r="53" spans="1:49" ht="15" customHeight="1">
      <c r="A53" s="3">
        <v>51</v>
      </c>
      <c r="B53" s="75"/>
      <c r="C53" s="55">
        <v>11</v>
      </c>
      <c r="D53" s="75" t="s">
        <v>53</v>
      </c>
      <c r="E53" s="126" t="s">
        <v>92</v>
      </c>
      <c r="F53" s="127"/>
      <c r="G53" s="128"/>
      <c r="H53" s="80">
        <v>10</v>
      </c>
      <c r="I53" s="81">
        <v>5</v>
      </c>
      <c r="J53" s="82">
        <f t="shared" si="0"/>
        <v>5</v>
      </c>
      <c r="K53" s="83">
        <v>12</v>
      </c>
      <c r="L53" s="55">
        <v>11</v>
      </c>
      <c r="M53" s="75" t="s">
        <v>60</v>
      </c>
      <c r="N53" s="126" t="s">
        <v>99</v>
      </c>
      <c r="O53" s="127"/>
      <c r="P53" s="128"/>
      <c r="Q53" s="80">
        <v>14</v>
      </c>
      <c r="R53" s="81">
        <v>1</v>
      </c>
      <c r="S53" s="82">
        <f t="shared" si="1"/>
        <v>13</v>
      </c>
      <c r="T53" s="83">
        <v>12</v>
      </c>
      <c r="U53" s="55">
        <v>11</v>
      </c>
      <c r="V53" s="75" t="s">
        <v>53</v>
      </c>
      <c r="W53" s="126" t="s">
        <v>92</v>
      </c>
      <c r="X53" s="127"/>
      <c r="Y53" s="128"/>
      <c r="Z53" s="26">
        <v>27</v>
      </c>
      <c r="AA53" s="27">
        <v>19</v>
      </c>
      <c r="AB53" s="76">
        <f t="shared" si="2"/>
        <v>8</v>
      </c>
      <c r="AC53" s="28">
        <v>24</v>
      </c>
      <c r="AD53" s="55">
        <v>11</v>
      </c>
      <c r="AE53" s="75"/>
      <c r="AF53" s="129"/>
      <c r="AG53" s="130"/>
      <c r="AH53" s="131"/>
      <c r="AI53" s="26"/>
      <c r="AJ53" s="27"/>
      <c r="AK53" s="76">
        <f t="shared" si="3"/>
        <v>0</v>
      </c>
      <c r="AL53" s="28"/>
      <c r="AM53" s="55">
        <v>11</v>
      </c>
      <c r="AN53" s="75"/>
      <c r="AO53" s="129"/>
      <c r="AP53" s="130"/>
      <c r="AQ53" s="131"/>
      <c r="AR53" s="26"/>
      <c r="AS53" s="27"/>
      <c r="AT53" s="76">
        <f t="shared" si="4"/>
        <v>0</v>
      </c>
      <c r="AU53" s="28"/>
      <c r="AV53" s="49"/>
      <c r="AW53" s="17"/>
    </row>
    <row r="54" spans="1:49" ht="15" customHeight="1">
      <c r="A54" s="3">
        <v>52</v>
      </c>
      <c r="B54" s="75"/>
      <c r="C54" s="55">
        <v>12</v>
      </c>
      <c r="D54" s="75" t="s">
        <v>59</v>
      </c>
      <c r="E54" s="126" t="s">
        <v>98</v>
      </c>
      <c r="F54" s="127"/>
      <c r="G54" s="128"/>
      <c r="H54" s="80">
        <v>12</v>
      </c>
      <c r="I54" s="81">
        <v>8</v>
      </c>
      <c r="J54" s="82">
        <f t="shared" si="0"/>
        <v>4</v>
      </c>
      <c r="K54" s="83">
        <v>12</v>
      </c>
      <c r="L54" s="55">
        <v>12</v>
      </c>
      <c r="M54" s="75" t="s">
        <v>37</v>
      </c>
      <c r="N54" s="126" t="s">
        <v>84</v>
      </c>
      <c r="O54" s="127"/>
      <c r="P54" s="128"/>
      <c r="Q54" s="80">
        <v>17</v>
      </c>
      <c r="R54" s="81">
        <v>10</v>
      </c>
      <c r="S54" s="82">
        <f t="shared" si="1"/>
        <v>7</v>
      </c>
      <c r="T54" s="83">
        <v>12</v>
      </c>
      <c r="U54" s="55">
        <v>12</v>
      </c>
      <c r="V54" s="75" t="s">
        <v>39</v>
      </c>
      <c r="W54" s="126" t="s">
        <v>76</v>
      </c>
      <c r="X54" s="127"/>
      <c r="Y54" s="128"/>
      <c r="Z54" s="26">
        <v>23</v>
      </c>
      <c r="AA54" s="27">
        <v>17</v>
      </c>
      <c r="AB54" s="76">
        <f t="shared" si="2"/>
        <v>6</v>
      </c>
      <c r="AC54" s="28">
        <v>24</v>
      </c>
      <c r="AD54" s="55">
        <v>12</v>
      </c>
      <c r="AE54" s="75"/>
      <c r="AF54" s="129"/>
      <c r="AG54" s="130"/>
      <c r="AH54" s="131"/>
      <c r="AI54" s="26"/>
      <c r="AJ54" s="27"/>
      <c r="AK54" s="76">
        <f t="shared" si="3"/>
        <v>0</v>
      </c>
      <c r="AL54" s="28"/>
      <c r="AM54" s="55">
        <v>12</v>
      </c>
      <c r="AN54" s="75"/>
      <c r="AO54" s="129"/>
      <c r="AP54" s="130"/>
      <c r="AQ54" s="131"/>
      <c r="AR54" s="26"/>
      <c r="AS54" s="27"/>
      <c r="AT54" s="76">
        <f t="shared" si="4"/>
        <v>0</v>
      </c>
      <c r="AU54" s="28"/>
      <c r="AV54" s="49"/>
      <c r="AW54" s="17"/>
    </row>
    <row r="55" spans="1:49" ht="15" customHeight="1">
      <c r="A55" s="3">
        <v>53</v>
      </c>
      <c r="B55" s="75"/>
      <c r="C55" s="55">
        <v>13</v>
      </c>
      <c r="D55" s="75" t="s">
        <v>62</v>
      </c>
      <c r="E55" s="126" t="s">
        <v>101</v>
      </c>
      <c r="F55" s="127"/>
      <c r="G55" s="128"/>
      <c r="H55" s="80">
        <v>11</v>
      </c>
      <c r="I55" s="81">
        <v>8</v>
      </c>
      <c r="J55" s="82">
        <f t="shared" si="0"/>
        <v>3</v>
      </c>
      <c r="K55" s="83">
        <v>12</v>
      </c>
      <c r="L55" s="55">
        <v>13</v>
      </c>
      <c r="M55" s="75" t="s">
        <v>63</v>
      </c>
      <c r="N55" s="126" t="s">
        <v>102</v>
      </c>
      <c r="O55" s="127"/>
      <c r="P55" s="128"/>
      <c r="Q55" s="80">
        <v>20</v>
      </c>
      <c r="R55" s="81">
        <v>13</v>
      </c>
      <c r="S55" s="82">
        <f t="shared" si="1"/>
        <v>7</v>
      </c>
      <c r="T55" s="83">
        <v>12</v>
      </c>
      <c r="U55" s="55">
        <v>13</v>
      </c>
      <c r="V55" s="75" t="s">
        <v>62</v>
      </c>
      <c r="W55" s="126" t="s">
        <v>101</v>
      </c>
      <c r="X55" s="127"/>
      <c r="Y55" s="128"/>
      <c r="Z55" s="26">
        <v>28</v>
      </c>
      <c r="AA55" s="27">
        <v>22</v>
      </c>
      <c r="AB55" s="76">
        <f t="shared" si="2"/>
        <v>6</v>
      </c>
      <c r="AC55" s="28">
        <v>24</v>
      </c>
      <c r="AD55" s="55">
        <v>13</v>
      </c>
      <c r="AE55" s="75"/>
      <c r="AF55" s="129"/>
      <c r="AG55" s="130"/>
      <c r="AH55" s="131"/>
      <c r="AI55" s="26"/>
      <c r="AJ55" s="27"/>
      <c r="AK55" s="76">
        <f t="shared" si="3"/>
        <v>0</v>
      </c>
      <c r="AL55" s="28"/>
      <c r="AM55" s="55">
        <v>13</v>
      </c>
      <c r="AN55" s="75"/>
      <c r="AO55" s="129"/>
      <c r="AP55" s="130"/>
      <c r="AQ55" s="131"/>
      <c r="AR55" s="26"/>
      <c r="AS55" s="27"/>
      <c r="AT55" s="76">
        <f t="shared" si="4"/>
        <v>0</v>
      </c>
      <c r="AU55" s="28"/>
      <c r="AV55" s="49"/>
      <c r="AW55" s="17"/>
    </row>
    <row r="56" spans="1:49" ht="15" customHeight="1">
      <c r="A56" s="3">
        <v>54</v>
      </c>
      <c r="B56" s="75"/>
      <c r="C56" s="55">
        <v>14</v>
      </c>
      <c r="D56" s="75" t="s">
        <v>57</v>
      </c>
      <c r="E56" s="126" t="s">
        <v>96</v>
      </c>
      <c r="F56" s="127"/>
      <c r="G56" s="128"/>
      <c r="H56" s="80">
        <v>10</v>
      </c>
      <c r="I56" s="81">
        <v>8</v>
      </c>
      <c r="J56" s="82">
        <f t="shared" si="0"/>
        <v>2</v>
      </c>
      <c r="K56" s="83">
        <v>12</v>
      </c>
      <c r="L56" s="55">
        <v>14</v>
      </c>
      <c r="M56" s="75" t="s">
        <v>46</v>
      </c>
      <c r="N56" s="126" t="s">
        <v>85</v>
      </c>
      <c r="O56" s="127"/>
      <c r="P56" s="128"/>
      <c r="Q56" s="80">
        <v>21</v>
      </c>
      <c r="R56" s="81">
        <v>14</v>
      </c>
      <c r="S56" s="82">
        <f t="shared" si="1"/>
        <v>7</v>
      </c>
      <c r="T56" s="83">
        <v>12</v>
      </c>
      <c r="U56" s="55">
        <v>14</v>
      </c>
      <c r="V56" s="75" t="s">
        <v>68</v>
      </c>
      <c r="W56" s="126" t="s">
        <v>107</v>
      </c>
      <c r="X56" s="127"/>
      <c r="Y56" s="128"/>
      <c r="Z56" s="26">
        <v>28</v>
      </c>
      <c r="AA56" s="27">
        <v>25</v>
      </c>
      <c r="AB56" s="76">
        <f t="shared" si="2"/>
        <v>3</v>
      </c>
      <c r="AC56" s="28">
        <v>24</v>
      </c>
      <c r="AD56" s="55">
        <v>14</v>
      </c>
      <c r="AE56" s="75"/>
      <c r="AF56" s="129"/>
      <c r="AG56" s="130"/>
      <c r="AH56" s="131"/>
      <c r="AI56" s="26"/>
      <c r="AJ56" s="27"/>
      <c r="AK56" s="76">
        <f t="shared" si="3"/>
        <v>0</v>
      </c>
      <c r="AL56" s="28"/>
      <c r="AM56" s="55">
        <v>14</v>
      </c>
      <c r="AN56" s="75"/>
      <c r="AO56" s="129"/>
      <c r="AP56" s="130"/>
      <c r="AQ56" s="131"/>
      <c r="AR56" s="26"/>
      <c r="AS56" s="27"/>
      <c r="AT56" s="76">
        <f t="shared" si="4"/>
        <v>0</v>
      </c>
      <c r="AU56" s="28"/>
      <c r="AV56" s="49"/>
      <c r="AW56" s="17"/>
    </row>
    <row r="57" spans="1:49" ht="15" customHeight="1">
      <c r="A57" s="3">
        <v>55</v>
      </c>
      <c r="B57" s="75"/>
      <c r="C57" s="55">
        <v>15</v>
      </c>
      <c r="D57" s="75" t="s">
        <v>55</v>
      </c>
      <c r="E57" s="126" t="s">
        <v>94</v>
      </c>
      <c r="F57" s="127"/>
      <c r="G57" s="128"/>
      <c r="H57" s="80">
        <v>7</v>
      </c>
      <c r="I57" s="81">
        <v>6</v>
      </c>
      <c r="J57" s="82">
        <f t="shared" si="0"/>
        <v>1</v>
      </c>
      <c r="K57" s="83">
        <v>12</v>
      </c>
      <c r="L57" s="55">
        <v>15</v>
      </c>
      <c r="M57" s="75" t="s">
        <v>39</v>
      </c>
      <c r="N57" s="126" t="s">
        <v>76</v>
      </c>
      <c r="O57" s="127"/>
      <c r="P57" s="128"/>
      <c r="Q57" s="80">
        <v>14</v>
      </c>
      <c r="R57" s="81">
        <v>13</v>
      </c>
      <c r="S57" s="82">
        <f t="shared" si="1"/>
        <v>1</v>
      </c>
      <c r="T57" s="83">
        <v>12</v>
      </c>
      <c r="U57" s="55">
        <v>15</v>
      </c>
      <c r="V57" s="75" t="s">
        <v>52</v>
      </c>
      <c r="W57" s="126" t="s">
        <v>91</v>
      </c>
      <c r="X57" s="127"/>
      <c r="Y57" s="128"/>
      <c r="Z57" s="26">
        <v>16</v>
      </c>
      <c r="AA57" s="27">
        <v>16</v>
      </c>
      <c r="AB57" s="76">
        <f t="shared" si="2"/>
        <v>0</v>
      </c>
      <c r="AC57" s="28">
        <v>24</v>
      </c>
      <c r="AD57" s="55">
        <v>15</v>
      </c>
      <c r="AE57" s="75"/>
      <c r="AF57" s="129"/>
      <c r="AG57" s="130"/>
      <c r="AH57" s="131"/>
      <c r="AI57" s="26"/>
      <c r="AJ57" s="27"/>
      <c r="AK57" s="76">
        <f t="shared" si="3"/>
        <v>0</v>
      </c>
      <c r="AL57" s="28"/>
      <c r="AM57" s="55">
        <v>15</v>
      </c>
      <c r="AN57" s="75"/>
      <c r="AO57" s="129"/>
      <c r="AP57" s="130"/>
      <c r="AQ57" s="131"/>
      <c r="AR57" s="26"/>
      <c r="AS57" s="27"/>
      <c r="AT57" s="76">
        <f t="shared" si="4"/>
        <v>0</v>
      </c>
      <c r="AU57" s="28"/>
      <c r="AV57" s="49"/>
      <c r="AW57" s="17"/>
    </row>
    <row r="58" spans="1:49" ht="15" customHeight="1">
      <c r="A58" s="3">
        <v>56</v>
      </c>
      <c r="B58" s="75"/>
      <c r="C58" s="55">
        <v>16</v>
      </c>
      <c r="D58" s="75" t="s">
        <v>66</v>
      </c>
      <c r="E58" s="126" t="s">
        <v>105</v>
      </c>
      <c r="F58" s="127"/>
      <c r="G58" s="128"/>
      <c r="H58" s="80">
        <v>10</v>
      </c>
      <c r="I58" s="81">
        <v>9</v>
      </c>
      <c r="J58" s="82">
        <f t="shared" si="0"/>
        <v>1</v>
      </c>
      <c r="K58" s="83">
        <v>12</v>
      </c>
      <c r="L58" s="55">
        <v>16</v>
      </c>
      <c r="M58" s="75" t="s">
        <v>43</v>
      </c>
      <c r="N58" s="126" t="s">
        <v>80</v>
      </c>
      <c r="O58" s="127"/>
      <c r="P58" s="128"/>
      <c r="Q58" s="80">
        <v>14</v>
      </c>
      <c r="R58" s="81">
        <v>13</v>
      </c>
      <c r="S58" s="82">
        <f t="shared" si="1"/>
        <v>1</v>
      </c>
      <c r="T58" s="83">
        <v>12</v>
      </c>
      <c r="U58" s="55">
        <v>16</v>
      </c>
      <c r="V58" s="75" t="s">
        <v>64</v>
      </c>
      <c r="W58" s="126" t="s">
        <v>103</v>
      </c>
      <c r="X58" s="127"/>
      <c r="Y58" s="128"/>
      <c r="Z58" s="26">
        <v>26</v>
      </c>
      <c r="AA58" s="27">
        <v>27</v>
      </c>
      <c r="AB58" s="76">
        <f t="shared" si="2"/>
        <v>-1</v>
      </c>
      <c r="AC58" s="28">
        <v>24</v>
      </c>
      <c r="AD58" s="55">
        <v>16</v>
      </c>
      <c r="AE58" s="75"/>
      <c r="AF58" s="129"/>
      <c r="AG58" s="130"/>
      <c r="AH58" s="131"/>
      <c r="AI58" s="26"/>
      <c r="AJ58" s="27"/>
      <c r="AK58" s="76">
        <f t="shared" si="3"/>
        <v>0</v>
      </c>
      <c r="AL58" s="28"/>
      <c r="AM58" s="55">
        <v>16</v>
      </c>
      <c r="AN58" s="75"/>
      <c r="AO58" s="129"/>
      <c r="AP58" s="130"/>
      <c r="AQ58" s="131"/>
      <c r="AR58" s="26"/>
      <c r="AS58" s="27"/>
      <c r="AT58" s="76">
        <f t="shared" si="4"/>
        <v>0</v>
      </c>
      <c r="AU58" s="28"/>
      <c r="AV58" s="49"/>
      <c r="AW58" s="17"/>
    </row>
    <row r="59" spans="1:49" ht="15" customHeight="1">
      <c r="A59" s="3">
        <v>57</v>
      </c>
      <c r="B59" s="75"/>
      <c r="C59" s="55">
        <v>17</v>
      </c>
      <c r="D59" s="75" t="s">
        <v>68</v>
      </c>
      <c r="E59" s="126" t="s">
        <v>107</v>
      </c>
      <c r="F59" s="127"/>
      <c r="G59" s="128"/>
      <c r="H59" s="80">
        <v>5</v>
      </c>
      <c r="I59" s="81">
        <v>12</v>
      </c>
      <c r="J59" s="82">
        <f t="shared" si="0"/>
        <v>-7</v>
      </c>
      <c r="K59" s="83">
        <v>0</v>
      </c>
      <c r="L59" s="55">
        <v>17</v>
      </c>
      <c r="M59" s="75" t="s">
        <v>50</v>
      </c>
      <c r="N59" s="126" t="s">
        <v>89</v>
      </c>
      <c r="O59" s="127"/>
      <c r="P59" s="128"/>
      <c r="Q59" s="80">
        <v>14</v>
      </c>
      <c r="R59" s="81">
        <v>15</v>
      </c>
      <c r="S59" s="82">
        <f t="shared" si="1"/>
        <v>-1</v>
      </c>
      <c r="T59" s="83">
        <v>12</v>
      </c>
      <c r="U59" s="55">
        <v>17</v>
      </c>
      <c r="V59" s="75" t="s">
        <v>55</v>
      </c>
      <c r="W59" s="126" t="s">
        <v>94</v>
      </c>
      <c r="X59" s="127"/>
      <c r="Y59" s="128"/>
      <c r="Z59" s="26">
        <v>20</v>
      </c>
      <c r="AA59" s="27">
        <v>24</v>
      </c>
      <c r="AB59" s="76">
        <f t="shared" si="2"/>
        <v>-4</v>
      </c>
      <c r="AC59" s="28">
        <v>24</v>
      </c>
      <c r="AD59" s="55">
        <v>17</v>
      </c>
      <c r="AE59" s="75"/>
      <c r="AF59" s="129"/>
      <c r="AG59" s="130"/>
      <c r="AH59" s="131"/>
      <c r="AI59" s="26"/>
      <c r="AJ59" s="27"/>
      <c r="AK59" s="76">
        <f t="shared" si="3"/>
        <v>0</v>
      </c>
      <c r="AL59" s="28"/>
      <c r="AM59" s="55">
        <v>17</v>
      </c>
      <c r="AN59" s="75"/>
      <c r="AO59" s="129"/>
      <c r="AP59" s="130"/>
      <c r="AQ59" s="131"/>
      <c r="AR59" s="26"/>
      <c r="AS59" s="27"/>
      <c r="AT59" s="76">
        <f t="shared" si="4"/>
        <v>0</v>
      </c>
      <c r="AU59" s="28"/>
      <c r="AV59" s="49"/>
      <c r="AW59" s="17"/>
    </row>
    <row r="60" spans="1:49" ht="15.75">
      <c r="A60" s="3">
        <v>58</v>
      </c>
      <c r="B60" s="75"/>
      <c r="C60" s="55">
        <v>18</v>
      </c>
      <c r="D60" s="75" t="s">
        <v>54</v>
      </c>
      <c r="E60" s="126" t="s">
        <v>93</v>
      </c>
      <c r="F60" s="127"/>
      <c r="G60" s="128"/>
      <c r="H60" s="80">
        <v>6</v>
      </c>
      <c r="I60" s="81">
        <v>7</v>
      </c>
      <c r="J60" s="82">
        <f t="shared" si="0"/>
        <v>-1</v>
      </c>
      <c r="K60" s="83">
        <v>0</v>
      </c>
      <c r="L60" s="55">
        <v>18</v>
      </c>
      <c r="M60" s="75" t="s">
        <v>44</v>
      </c>
      <c r="N60" s="126" t="s">
        <v>81</v>
      </c>
      <c r="O60" s="127"/>
      <c r="P60" s="128"/>
      <c r="Q60" s="80">
        <v>15</v>
      </c>
      <c r="R60" s="81">
        <v>17</v>
      </c>
      <c r="S60" s="82">
        <f t="shared" si="1"/>
        <v>-2</v>
      </c>
      <c r="T60" s="83">
        <v>12</v>
      </c>
      <c r="U60" s="55">
        <v>18</v>
      </c>
      <c r="V60" s="75" t="s">
        <v>57</v>
      </c>
      <c r="W60" s="126" t="s">
        <v>96</v>
      </c>
      <c r="X60" s="127"/>
      <c r="Y60" s="128"/>
      <c r="Z60" s="26">
        <v>20</v>
      </c>
      <c r="AA60" s="27">
        <v>24</v>
      </c>
      <c r="AB60" s="76">
        <f t="shared" si="2"/>
        <v>-4</v>
      </c>
      <c r="AC60" s="28">
        <v>24</v>
      </c>
      <c r="AD60" s="55">
        <v>18</v>
      </c>
      <c r="AE60" s="75"/>
      <c r="AF60" s="129"/>
      <c r="AG60" s="130"/>
      <c r="AH60" s="131"/>
      <c r="AI60" s="26"/>
      <c r="AJ60" s="27"/>
      <c r="AK60" s="76">
        <f t="shared" si="3"/>
        <v>0</v>
      </c>
      <c r="AL60" s="28"/>
      <c r="AM60" s="55">
        <v>18</v>
      </c>
      <c r="AN60" s="75"/>
      <c r="AO60" s="129"/>
      <c r="AP60" s="130"/>
      <c r="AQ60" s="131"/>
      <c r="AR60" s="26"/>
      <c r="AS60" s="27"/>
      <c r="AT60" s="76">
        <f t="shared" si="4"/>
        <v>0</v>
      </c>
      <c r="AU60" s="28"/>
      <c r="AV60" s="49"/>
      <c r="AW60" s="17"/>
    </row>
    <row r="61" spans="1:49" ht="15.75">
      <c r="A61" s="3">
        <v>59</v>
      </c>
      <c r="B61" s="75"/>
      <c r="C61" s="55">
        <v>19</v>
      </c>
      <c r="D61" s="75" t="s">
        <v>69</v>
      </c>
      <c r="E61" s="126" t="s">
        <v>108</v>
      </c>
      <c r="F61" s="127"/>
      <c r="G61" s="128"/>
      <c r="H61" s="80">
        <v>12</v>
      </c>
      <c r="I61" s="81">
        <v>5</v>
      </c>
      <c r="J61" s="82">
        <f t="shared" si="0"/>
        <v>7</v>
      </c>
      <c r="K61" s="83">
        <v>12</v>
      </c>
      <c r="L61" s="55">
        <v>19</v>
      </c>
      <c r="M61" s="75" t="s">
        <v>64</v>
      </c>
      <c r="N61" s="126" t="s">
        <v>103</v>
      </c>
      <c r="O61" s="127"/>
      <c r="P61" s="128"/>
      <c r="Q61" s="80">
        <v>15</v>
      </c>
      <c r="R61" s="81">
        <v>17</v>
      </c>
      <c r="S61" s="82">
        <f t="shared" si="1"/>
        <v>-2</v>
      </c>
      <c r="T61" s="83">
        <v>12</v>
      </c>
      <c r="U61" s="55">
        <v>19</v>
      </c>
      <c r="V61" s="75" t="s">
        <v>36</v>
      </c>
      <c r="W61" s="126" t="s">
        <v>83</v>
      </c>
      <c r="X61" s="127"/>
      <c r="Y61" s="128"/>
      <c r="Z61" s="26">
        <v>24</v>
      </c>
      <c r="AA61" s="27">
        <v>32</v>
      </c>
      <c r="AB61" s="76">
        <f t="shared" si="2"/>
        <v>-8</v>
      </c>
      <c r="AC61" s="28">
        <v>24</v>
      </c>
      <c r="AD61" s="55">
        <v>19</v>
      </c>
      <c r="AE61" s="75"/>
      <c r="AF61" s="129"/>
      <c r="AG61" s="130"/>
      <c r="AH61" s="131"/>
      <c r="AI61" s="26"/>
      <c r="AJ61" s="27"/>
      <c r="AK61" s="76">
        <f t="shared" si="3"/>
        <v>0</v>
      </c>
      <c r="AL61" s="28"/>
      <c r="AM61" s="55">
        <v>19</v>
      </c>
      <c r="AN61" s="75"/>
      <c r="AO61" s="129"/>
      <c r="AP61" s="130"/>
      <c r="AQ61" s="131"/>
      <c r="AR61" s="26"/>
      <c r="AS61" s="27"/>
      <c r="AT61" s="76">
        <f t="shared" si="4"/>
        <v>0</v>
      </c>
      <c r="AU61" s="28"/>
      <c r="AV61" s="53"/>
      <c r="AW61" s="17"/>
    </row>
    <row r="62" spans="1:49" ht="15.75">
      <c r="A62" s="3">
        <v>60</v>
      </c>
      <c r="B62" s="75"/>
      <c r="C62" s="55">
        <v>20</v>
      </c>
      <c r="D62" s="75" t="s">
        <v>67</v>
      </c>
      <c r="E62" s="126" t="s">
        <v>106</v>
      </c>
      <c r="F62" s="127"/>
      <c r="G62" s="128"/>
      <c r="H62" s="80">
        <v>9</v>
      </c>
      <c r="I62" s="81">
        <v>10</v>
      </c>
      <c r="J62" s="82">
        <f t="shared" si="0"/>
        <v>-1</v>
      </c>
      <c r="K62" s="83">
        <v>0</v>
      </c>
      <c r="L62" s="55">
        <v>20</v>
      </c>
      <c r="M62" s="75" t="s">
        <v>59</v>
      </c>
      <c r="N62" s="126" t="s">
        <v>98</v>
      </c>
      <c r="O62" s="127"/>
      <c r="P62" s="128"/>
      <c r="Q62" s="80">
        <v>18</v>
      </c>
      <c r="R62" s="81">
        <v>20</v>
      </c>
      <c r="S62" s="82">
        <f t="shared" si="1"/>
        <v>-2</v>
      </c>
      <c r="T62" s="83">
        <v>12</v>
      </c>
      <c r="U62" s="55">
        <v>20</v>
      </c>
      <c r="V62" s="75" t="s">
        <v>56</v>
      </c>
      <c r="W62" s="126" t="s">
        <v>95</v>
      </c>
      <c r="X62" s="127"/>
      <c r="Y62" s="128"/>
      <c r="Z62" s="26">
        <v>26</v>
      </c>
      <c r="AA62" s="27">
        <v>21</v>
      </c>
      <c r="AB62" s="76">
        <f t="shared" si="2"/>
        <v>5</v>
      </c>
      <c r="AC62" s="28">
        <v>12</v>
      </c>
      <c r="AD62" s="55">
        <v>20</v>
      </c>
      <c r="AE62" s="75"/>
      <c r="AF62" s="129"/>
      <c r="AG62" s="130"/>
      <c r="AH62" s="131"/>
      <c r="AI62" s="26"/>
      <c r="AJ62" s="27"/>
      <c r="AK62" s="76">
        <f t="shared" si="3"/>
        <v>0</v>
      </c>
      <c r="AL62" s="28"/>
      <c r="AM62" s="55">
        <v>20</v>
      </c>
      <c r="AN62" s="75"/>
      <c r="AO62" s="129"/>
      <c r="AP62" s="130"/>
      <c r="AQ62" s="131"/>
      <c r="AR62" s="26"/>
      <c r="AS62" s="27"/>
      <c r="AT62" s="76">
        <f t="shared" si="4"/>
        <v>0</v>
      </c>
      <c r="AU62" s="28"/>
      <c r="AV62" s="53"/>
      <c r="AW62" s="17"/>
    </row>
    <row r="63" spans="1:49" ht="15.75">
      <c r="A63" s="3">
        <v>61</v>
      </c>
      <c r="B63" s="75"/>
      <c r="C63" s="55">
        <v>21</v>
      </c>
      <c r="D63" s="75" t="s">
        <v>56</v>
      </c>
      <c r="E63" s="126" t="s">
        <v>95</v>
      </c>
      <c r="F63" s="127"/>
      <c r="G63" s="128"/>
      <c r="H63" s="80">
        <v>8</v>
      </c>
      <c r="I63" s="81">
        <v>10</v>
      </c>
      <c r="J63" s="82">
        <f t="shared" si="0"/>
        <v>-2</v>
      </c>
      <c r="K63" s="83">
        <v>0</v>
      </c>
      <c r="L63" s="55">
        <v>21</v>
      </c>
      <c r="M63" s="75" t="s">
        <v>66</v>
      </c>
      <c r="N63" s="126" t="s">
        <v>105</v>
      </c>
      <c r="O63" s="127"/>
      <c r="P63" s="128"/>
      <c r="Q63" s="80">
        <v>16</v>
      </c>
      <c r="R63" s="81">
        <v>21</v>
      </c>
      <c r="S63" s="82">
        <f t="shared" si="1"/>
        <v>-5</v>
      </c>
      <c r="T63" s="83">
        <v>12</v>
      </c>
      <c r="U63" s="55">
        <v>21</v>
      </c>
      <c r="V63" s="75" t="s">
        <v>63</v>
      </c>
      <c r="W63" s="126" t="s">
        <v>102</v>
      </c>
      <c r="X63" s="127"/>
      <c r="Y63" s="128"/>
      <c r="Z63" s="26">
        <v>25</v>
      </c>
      <c r="AA63" s="27">
        <v>23</v>
      </c>
      <c r="AB63" s="76">
        <f t="shared" si="2"/>
        <v>2</v>
      </c>
      <c r="AC63" s="28">
        <v>12</v>
      </c>
      <c r="AD63" s="55">
        <v>21</v>
      </c>
      <c r="AE63" s="75"/>
      <c r="AF63" s="129"/>
      <c r="AG63" s="130"/>
      <c r="AH63" s="131"/>
      <c r="AI63" s="26"/>
      <c r="AJ63" s="27"/>
      <c r="AK63" s="76">
        <f t="shared" si="3"/>
        <v>0</v>
      </c>
      <c r="AL63" s="28"/>
      <c r="AM63" s="55">
        <v>21</v>
      </c>
      <c r="AN63" s="75"/>
      <c r="AO63" s="129"/>
      <c r="AP63" s="130"/>
      <c r="AQ63" s="131"/>
      <c r="AR63" s="26"/>
      <c r="AS63" s="27"/>
      <c r="AT63" s="76">
        <f t="shared" si="4"/>
        <v>0</v>
      </c>
      <c r="AU63" s="28"/>
      <c r="AV63" s="53"/>
      <c r="AW63" s="17"/>
    </row>
    <row r="64" spans="1:49" ht="15.75">
      <c r="A64" s="3">
        <v>62</v>
      </c>
      <c r="B64" s="75"/>
      <c r="C64" s="55">
        <v>22</v>
      </c>
      <c r="D64" s="75" t="s">
        <v>60</v>
      </c>
      <c r="E64" s="126" t="s">
        <v>99</v>
      </c>
      <c r="F64" s="127"/>
      <c r="G64" s="128"/>
      <c r="H64" s="80">
        <v>4</v>
      </c>
      <c r="I64" s="81">
        <v>7</v>
      </c>
      <c r="J64" s="82">
        <f t="shared" si="0"/>
        <v>-3</v>
      </c>
      <c r="K64" s="83">
        <v>0</v>
      </c>
      <c r="L64" s="55">
        <v>22</v>
      </c>
      <c r="M64" s="75" t="s">
        <v>68</v>
      </c>
      <c r="N64" s="126" t="s">
        <v>107</v>
      </c>
      <c r="O64" s="127"/>
      <c r="P64" s="128"/>
      <c r="Q64" s="80">
        <v>16</v>
      </c>
      <c r="R64" s="81">
        <v>21</v>
      </c>
      <c r="S64" s="82">
        <f t="shared" si="1"/>
        <v>-5</v>
      </c>
      <c r="T64" s="83">
        <v>12</v>
      </c>
      <c r="U64" s="55">
        <v>22</v>
      </c>
      <c r="V64" s="75" t="s">
        <v>60</v>
      </c>
      <c r="W64" s="126" t="s">
        <v>99</v>
      </c>
      <c r="X64" s="127"/>
      <c r="Y64" s="128"/>
      <c r="Z64" s="26">
        <v>21</v>
      </c>
      <c r="AA64" s="27">
        <v>21</v>
      </c>
      <c r="AB64" s="76">
        <f t="shared" si="2"/>
        <v>0</v>
      </c>
      <c r="AC64" s="28">
        <v>12</v>
      </c>
      <c r="AD64" s="55">
        <v>22</v>
      </c>
      <c r="AE64" s="75"/>
      <c r="AF64" s="129"/>
      <c r="AG64" s="130"/>
      <c r="AH64" s="131"/>
      <c r="AI64" s="26"/>
      <c r="AJ64" s="27"/>
      <c r="AK64" s="76">
        <f t="shared" si="3"/>
        <v>0</v>
      </c>
      <c r="AL64" s="28"/>
      <c r="AM64" s="55">
        <v>22</v>
      </c>
      <c r="AN64" s="75"/>
      <c r="AO64" s="129"/>
      <c r="AP64" s="130"/>
      <c r="AQ64" s="131"/>
      <c r="AR64" s="26"/>
      <c r="AS64" s="27"/>
      <c r="AT64" s="76">
        <f t="shared" si="4"/>
        <v>0</v>
      </c>
      <c r="AU64" s="28"/>
      <c r="AV64" s="53"/>
      <c r="AW64" s="17"/>
    </row>
    <row r="65" spans="1:49" ht="15.75">
      <c r="A65" s="3">
        <v>63</v>
      </c>
      <c r="B65" s="75"/>
      <c r="C65" s="55">
        <v>23</v>
      </c>
      <c r="D65" s="75" t="s">
        <v>63</v>
      </c>
      <c r="E65" s="126" t="s">
        <v>102</v>
      </c>
      <c r="F65" s="127"/>
      <c r="G65" s="128"/>
      <c r="H65" s="80">
        <v>8</v>
      </c>
      <c r="I65" s="81">
        <v>11</v>
      </c>
      <c r="J65" s="82">
        <f t="shared" si="0"/>
        <v>-3</v>
      </c>
      <c r="K65" s="83">
        <v>0</v>
      </c>
      <c r="L65" s="55">
        <v>23</v>
      </c>
      <c r="M65" s="75" t="s">
        <v>57</v>
      </c>
      <c r="N65" s="126" t="s">
        <v>96</v>
      </c>
      <c r="O65" s="127"/>
      <c r="P65" s="128"/>
      <c r="Q65" s="80">
        <v>12</v>
      </c>
      <c r="R65" s="81">
        <v>20</v>
      </c>
      <c r="S65" s="82">
        <f t="shared" si="1"/>
        <v>-8</v>
      </c>
      <c r="T65" s="83">
        <v>12</v>
      </c>
      <c r="U65" s="55">
        <v>23</v>
      </c>
      <c r="V65" s="75" t="s">
        <v>49</v>
      </c>
      <c r="W65" s="126" t="s">
        <v>88</v>
      </c>
      <c r="X65" s="127"/>
      <c r="Y65" s="128"/>
      <c r="Z65" s="26">
        <v>20</v>
      </c>
      <c r="AA65" s="27">
        <v>22</v>
      </c>
      <c r="AB65" s="76">
        <f t="shared" si="2"/>
        <v>-2</v>
      </c>
      <c r="AC65" s="28">
        <v>12</v>
      </c>
      <c r="AD65" s="55">
        <v>23</v>
      </c>
      <c r="AE65" s="75"/>
      <c r="AF65" s="129"/>
      <c r="AG65" s="130"/>
      <c r="AH65" s="131"/>
      <c r="AI65" s="26"/>
      <c r="AJ65" s="27"/>
      <c r="AK65" s="76">
        <f t="shared" si="3"/>
        <v>0</v>
      </c>
      <c r="AL65" s="28"/>
      <c r="AM65" s="55">
        <v>23</v>
      </c>
      <c r="AN65" s="75"/>
      <c r="AO65" s="129"/>
      <c r="AP65" s="130"/>
      <c r="AQ65" s="131"/>
      <c r="AR65" s="26"/>
      <c r="AS65" s="27"/>
      <c r="AT65" s="76">
        <f t="shared" si="4"/>
        <v>0</v>
      </c>
      <c r="AU65" s="28"/>
      <c r="AV65" s="53"/>
      <c r="AW65" s="17"/>
    </row>
    <row r="66" spans="1:49" ht="15.75">
      <c r="A66" s="3">
        <v>64</v>
      </c>
      <c r="B66" s="75"/>
      <c r="C66" s="55">
        <v>24</v>
      </c>
      <c r="D66" s="75" t="s">
        <v>58</v>
      </c>
      <c r="E66" s="126" t="s">
        <v>97</v>
      </c>
      <c r="F66" s="127"/>
      <c r="G66" s="128"/>
      <c r="H66" s="80">
        <v>8</v>
      </c>
      <c r="I66" s="81">
        <v>12</v>
      </c>
      <c r="J66" s="82">
        <f t="shared" si="0"/>
        <v>-4</v>
      </c>
      <c r="K66" s="83">
        <v>0</v>
      </c>
      <c r="L66" s="55">
        <v>24</v>
      </c>
      <c r="M66" s="75" t="s">
        <v>38</v>
      </c>
      <c r="N66" s="126" t="s">
        <v>75</v>
      </c>
      <c r="O66" s="127"/>
      <c r="P66" s="128"/>
      <c r="Q66" s="80">
        <v>13</v>
      </c>
      <c r="R66" s="81">
        <v>22</v>
      </c>
      <c r="S66" s="82">
        <f t="shared" si="1"/>
        <v>-9</v>
      </c>
      <c r="T66" s="83">
        <v>12</v>
      </c>
      <c r="U66" s="55">
        <v>24</v>
      </c>
      <c r="V66" s="75" t="s">
        <v>59</v>
      </c>
      <c r="W66" s="126" t="s">
        <v>98</v>
      </c>
      <c r="X66" s="127"/>
      <c r="Y66" s="128"/>
      <c r="Z66" s="26">
        <v>28</v>
      </c>
      <c r="AA66" s="27">
        <v>31</v>
      </c>
      <c r="AB66" s="76">
        <f t="shared" si="2"/>
        <v>-3</v>
      </c>
      <c r="AC66" s="28">
        <v>12</v>
      </c>
      <c r="AD66" s="55">
        <v>24</v>
      </c>
      <c r="AE66" s="75"/>
      <c r="AF66" s="129"/>
      <c r="AG66" s="130"/>
      <c r="AH66" s="131"/>
      <c r="AI66" s="26"/>
      <c r="AJ66" s="27"/>
      <c r="AK66" s="76">
        <f t="shared" si="3"/>
        <v>0</v>
      </c>
      <c r="AL66" s="28"/>
      <c r="AM66" s="55">
        <v>24</v>
      </c>
      <c r="AN66" s="75"/>
      <c r="AO66" s="129"/>
      <c r="AP66" s="130"/>
      <c r="AQ66" s="131"/>
      <c r="AR66" s="26"/>
      <c r="AS66" s="27"/>
      <c r="AT66" s="76">
        <f t="shared" si="4"/>
        <v>0</v>
      </c>
      <c r="AU66" s="28"/>
      <c r="AV66" s="53"/>
      <c r="AW66" s="17"/>
    </row>
    <row r="67" spans="1:49" ht="15.75">
      <c r="A67" s="3">
        <v>65</v>
      </c>
      <c r="B67" s="75"/>
      <c r="C67" s="55">
        <v>25</v>
      </c>
      <c r="D67" s="75" t="s">
        <v>52</v>
      </c>
      <c r="E67" s="126" t="s">
        <v>91</v>
      </c>
      <c r="F67" s="127"/>
      <c r="G67" s="128"/>
      <c r="H67" s="80">
        <v>5</v>
      </c>
      <c r="I67" s="81">
        <v>10</v>
      </c>
      <c r="J67" s="82">
        <f t="shared" si="0"/>
        <v>-5</v>
      </c>
      <c r="K67" s="83">
        <v>0</v>
      </c>
      <c r="L67" s="55">
        <v>25</v>
      </c>
      <c r="M67" s="75" t="s">
        <v>36</v>
      </c>
      <c r="N67" s="126" t="s">
        <v>83</v>
      </c>
      <c r="O67" s="127"/>
      <c r="P67" s="128"/>
      <c r="Q67" s="80">
        <v>12</v>
      </c>
      <c r="R67" s="81">
        <v>23</v>
      </c>
      <c r="S67" s="82">
        <f t="shared" si="1"/>
        <v>-11</v>
      </c>
      <c r="T67" s="83">
        <v>12</v>
      </c>
      <c r="U67" s="55">
        <v>25</v>
      </c>
      <c r="V67" s="75" t="s">
        <v>43</v>
      </c>
      <c r="W67" s="126" t="s">
        <v>80</v>
      </c>
      <c r="X67" s="127"/>
      <c r="Y67" s="128"/>
      <c r="Z67" s="26">
        <v>18</v>
      </c>
      <c r="AA67" s="27">
        <v>22</v>
      </c>
      <c r="AB67" s="76">
        <f t="shared" si="2"/>
        <v>-4</v>
      </c>
      <c r="AC67" s="28">
        <v>12</v>
      </c>
      <c r="AD67" s="55">
        <v>25</v>
      </c>
      <c r="AE67" s="75"/>
      <c r="AF67" s="129"/>
      <c r="AG67" s="130"/>
      <c r="AH67" s="131"/>
      <c r="AI67" s="26"/>
      <c r="AJ67" s="27"/>
      <c r="AK67" s="76">
        <f t="shared" si="3"/>
        <v>0</v>
      </c>
      <c r="AL67" s="28"/>
      <c r="AM67" s="55">
        <v>25</v>
      </c>
      <c r="AN67" s="75"/>
      <c r="AO67" s="129"/>
      <c r="AP67" s="130"/>
      <c r="AQ67" s="131"/>
      <c r="AR67" s="26"/>
      <c r="AS67" s="27"/>
      <c r="AT67" s="76">
        <f t="shared" si="4"/>
        <v>0</v>
      </c>
      <c r="AU67" s="28"/>
      <c r="AV67" s="53"/>
      <c r="AW67" s="17"/>
    </row>
    <row r="68" spans="1:49" ht="15.75">
      <c r="A68" s="3">
        <v>66</v>
      </c>
      <c r="B68" s="75"/>
      <c r="C68" s="55">
        <v>26</v>
      </c>
      <c r="D68" s="75" t="s">
        <v>45</v>
      </c>
      <c r="E68" s="126" t="s">
        <v>82</v>
      </c>
      <c r="F68" s="127"/>
      <c r="G68" s="128"/>
      <c r="H68" s="80">
        <v>5</v>
      </c>
      <c r="I68" s="81">
        <v>12</v>
      </c>
      <c r="J68" s="82">
        <f t="shared" si="0"/>
        <v>-7</v>
      </c>
      <c r="K68" s="83">
        <v>0</v>
      </c>
      <c r="L68" s="55">
        <v>26</v>
      </c>
      <c r="M68" s="75" t="s">
        <v>54</v>
      </c>
      <c r="N68" s="126" t="s">
        <v>93</v>
      </c>
      <c r="O68" s="127"/>
      <c r="P68" s="128"/>
      <c r="Q68" s="80">
        <v>15</v>
      </c>
      <c r="R68" s="81">
        <v>18</v>
      </c>
      <c r="S68" s="82">
        <f t="shared" si="1"/>
        <v>-3</v>
      </c>
      <c r="T68" s="83">
        <v>0</v>
      </c>
      <c r="U68" s="55">
        <v>26</v>
      </c>
      <c r="V68" s="75" t="s">
        <v>47</v>
      </c>
      <c r="W68" s="126" t="s">
        <v>86</v>
      </c>
      <c r="X68" s="127"/>
      <c r="Y68" s="128"/>
      <c r="Z68" s="26">
        <v>21</v>
      </c>
      <c r="AA68" s="27">
        <v>30</v>
      </c>
      <c r="AB68" s="76">
        <f t="shared" si="2"/>
        <v>-9</v>
      </c>
      <c r="AC68" s="28">
        <v>12</v>
      </c>
      <c r="AD68" s="55">
        <v>26</v>
      </c>
      <c r="AE68" s="75"/>
      <c r="AF68" s="129"/>
      <c r="AG68" s="130"/>
      <c r="AH68" s="131"/>
      <c r="AI68" s="26"/>
      <c r="AJ68" s="27"/>
      <c r="AK68" s="76">
        <f t="shared" si="3"/>
        <v>0</v>
      </c>
      <c r="AL68" s="28"/>
      <c r="AM68" s="55">
        <v>26</v>
      </c>
      <c r="AN68" s="75"/>
      <c r="AO68" s="129"/>
      <c r="AP68" s="130"/>
      <c r="AQ68" s="131"/>
      <c r="AR68" s="26"/>
      <c r="AS68" s="27"/>
      <c r="AT68" s="76">
        <f t="shared" si="4"/>
        <v>0</v>
      </c>
      <c r="AU68" s="28"/>
      <c r="AV68" s="53"/>
      <c r="AW68" s="17"/>
    </row>
    <row r="69" spans="1:49" ht="15.75">
      <c r="A69" s="3">
        <v>67</v>
      </c>
      <c r="B69" s="75"/>
      <c r="C69" s="55">
        <v>27</v>
      </c>
      <c r="D69" s="75" t="s">
        <v>64</v>
      </c>
      <c r="E69" s="126" t="s">
        <v>103</v>
      </c>
      <c r="F69" s="127"/>
      <c r="G69" s="128"/>
      <c r="H69" s="80">
        <v>5</v>
      </c>
      <c r="I69" s="81">
        <v>12</v>
      </c>
      <c r="J69" s="82">
        <f t="shared" si="0"/>
        <v>-7</v>
      </c>
      <c r="K69" s="83">
        <v>0</v>
      </c>
      <c r="L69" s="55">
        <v>27</v>
      </c>
      <c r="M69" s="75" t="s">
        <v>67</v>
      </c>
      <c r="N69" s="126" t="s">
        <v>106</v>
      </c>
      <c r="O69" s="127"/>
      <c r="P69" s="128"/>
      <c r="Q69" s="80">
        <v>17</v>
      </c>
      <c r="R69" s="81">
        <v>22</v>
      </c>
      <c r="S69" s="82">
        <f t="shared" si="1"/>
        <v>-5</v>
      </c>
      <c r="T69" s="83">
        <v>0</v>
      </c>
      <c r="U69" s="55">
        <v>27</v>
      </c>
      <c r="V69" s="75" t="s">
        <v>45</v>
      </c>
      <c r="W69" s="126" t="s">
        <v>82</v>
      </c>
      <c r="X69" s="127"/>
      <c r="Y69" s="128"/>
      <c r="Z69" s="26">
        <v>22</v>
      </c>
      <c r="AA69" s="27">
        <v>32</v>
      </c>
      <c r="AB69" s="76">
        <f t="shared" si="2"/>
        <v>-10</v>
      </c>
      <c r="AC69" s="28">
        <v>12</v>
      </c>
      <c r="AD69" s="55">
        <v>27</v>
      </c>
      <c r="AE69" s="75"/>
      <c r="AF69" s="129"/>
      <c r="AG69" s="130"/>
      <c r="AH69" s="131"/>
      <c r="AI69" s="26"/>
      <c r="AJ69" s="27"/>
      <c r="AK69" s="76">
        <f t="shared" si="3"/>
        <v>0</v>
      </c>
      <c r="AL69" s="28"/>
      <c r="AM69" s="55">
        <v>27</v>
      </c>
      <c r="AN69" s="75"/>
      <c r="AO69" s="129"/>
      <c r="AP69" s="130"/>
      <c r="AQ69" s="131"/>
      <c r="AR69" s="26"/>
      <c r="AS69" s="27"/>
      <c r="AT69" s="76">
        <f t="shared" si="4"/>
        <v>0</v>
      </c>
      <c r="AU69" s="28"/>
      <c r="AV69" s="53"/>
      <c r="AW69" s="17"/>
    </row>
    <row r="70" spans="1:49" ht="15.75">
      <c r="A70" s="3">
        <v>68</v>
      </c>
      <c r="B70" s="75"/>
      <c r="C70" s="55">
        <v>28</v>
      </c>
      <c r="D70" s="75" t="s">
        <v>49</v>
      </c>
      <c r="E70" s="126" t="s">
        <v>88</v>
      </c>
      <c r="F70" s="127"/>
      <c r="G70" s="128"/>
      <c r="H70" s="80">
        <v>3</v>
      </c>
      <c r="I70" s="81">
        <v>12</v>
      </c>
      <c r="J70" s="82">
        <f t="shared" si="0"/>
        <v>-9</v>
      </c>
      <c r="K70" s="83">
        <v>0</v>
      </c>
      <c r="L70" s="55">
        <v>28</v>
      </c>
      <c r="M70" s="75" t="s">
        <v>56</v>
      </c>
      <c r="N70" s="126" t="s">
        <v>95</v>
      </c>
      <c r="O70" s="127"/>
      <c r="P70" s="128"/>
      <c r="Q70" s="80">
        <v>14</v>
      </c>
      <c r="R70" s="81">
        <v>20</v>
      </c>
      <c r="S70" s="82">
        <f t="shared" si="1"/>
        <v>-6</v>
      </c>
      <c r="T70" s="83">
        <v>0</v>
      </c>
      <c r="U70" s="55">
        <v>28</v>
      </c>
      <c r="V70" s="75" t="s">
        <v>50</v>
      </c>
      <c r="W70" s="126" t="s">
        <v>89</v>
      </c>
      <c r="X70" s="127"/>
      <c r="Y70" s="128"/>
      <c r="Z70" s="26">
        <v>15</v>
      </c>
      <c r="AA70" s="27">
        <v>27</v>
      </c>
      <c r="AB70" s="76">
        <f t="shared" si="2"/>
        <v>-12</v>
      </c>
      <c r="AC70" s="28">
        <v>12</v>
      </c>
      <c r="AD70" s="55">
        <v>28</v>
      </c>
      <c r="AE70" s="75"/>
      <c r="AF70" s="129"/>
      <c r="AG70" s="130"/>
      <c r="AH70" s="131"/>
      <c r="AI70" s="26"/>
      <c r="AJ70" s="27"/>
      <c r="AK70" s="76">
        <f t="shared" si="3"/>
        <v>0</v>
      </c>
      <c r="AL70" s="28"/>
      <c r="AM70" s="55">
        <v>28</v>
      </c>
      <c r="AN70" s="75"/>
      <c r="AO70" s="129"/>
      <c r="AP70" s="130"/>
      <c r="AQ70" s="131"/>
      <c r="AR70" s="26"/>
      <c r="AS70" s="27"/>
      <c r="AT70" s="76">
        <f t="shared" si="4"/>
        <v>0</v>
      </c>
      <c r="AU70" s="28"/>
      <c r="AV70" s="53"/>
      <c r="AW70" s="17"/>
    </row>
    <row r="71" spans="1:49" ht="15.75">
      <c r="A71" s="3">
        <v>69</v>
      </c>
      <c r="B71" s="75"/>
      <c r="C71" s="55">
        <v>29</v>
      </c>
      <c r="D71" s="75" t="s">
        <v>51</v>
      </c>
      <c r="E71" s="126" t="s">
        <v>90</v>
      </c>
      <c r="F71" s="127"/>
      <c r="G71" s="128"/>
      <c r="H71" s="80">
        <v>3</v>
      </c>
      <c r="I71" s="81">
        <v>12</v>
      </c>
      <c r="J71" s="82">
        <f t="shared" si="0"/>
        <v>-9</v>
      </c>
      <c r="K71" s="83">
        <v>0</v>
      </c>
      <c r="L71" s="55">
        <v>29</v>
      </c>
      <c r="M71" s="75" t="s">
        <v>41</v>
      </c>
      <c r="N71" s="126" t="s">
        <v>78</v>
      </c>
      <c r="O71" s="127"/>
      <c r="P71" s="128"/>
      <c r="Q71" s="80">
        <v>12</v>
      </c>
      <c r="R71" s="81">
        <v>24</v>
      </c>
      <c r="S71" s="82">
        <f t="shared" si="1"/>
        <v>-12</v>
      </c>
      <c r="T71" s="83">
        <v>0</v>
      </c>
      <c r="U71" s="55">
        <v>29</v>
      </c>
      <c r="V71" s="75" t="s">
        <v>38</v>
      </c>
      <c r="W71" s="126" t="s">
        <v>75</v>
      </c>
      <c r="X71" s="127"/>
      <c r="Y71" s="128"/>
      <c r="Z71" s="26">
        <v>17</v>
      </c>
      <c r="AA71" s="27">
        <v>30</v>
      </c>
      <c r="AB71" s="76">
        <f t="shared" si="2"/>
        <v>-13</v>
      </c>
      <c r="AC71" s="28">
        <v>12</v>
      </c>
      <c r="AD71" s="55">
        <v>29</v>
      </c>
      <c r="AE71" s="75"/>
      <c r="AF71" s="129"/>
      <c r="AG71" s="130"/>
      <c r="AH71" s="131"/>
      <c r="AI71" s="26"/>
      <c r="AJ71" s="27"/>
      <c r="AK71" s="76">
        <f t="shared" si="3"/>
        <v>0</v>
      </c>
      <c r="AL71" s="28"/>
      <c r="AM71" s="55">
        <v>29</v>
      </c>
      <c r="AN71" s="75"/>
      <c r="AO71" s="129"/>
      <c r="AP71" s="130"/>
      <c r="AQ71" s="131"/>
      <c r="AR71" s="26"/>
      <c r="AS71" s="27"/>
      <c r="AT71" s="76">
        <f t="shared" si="4"/>
        <v>0</v>
      </c>
      <c r="AU71" s="28"/>
      <c r="AV71" s="53"/>
      <c r="AW71" s="17"/>
    </row>
    <row r="72" spans="1:49" ht="15.75">
      <c r="A72" s="3">
        <v>70</v>
      </c>
      <c r="B72" s="75"/>
      <c r="C72" s="55">
        <v>30</v>
      </c>
      <c r="D72" s="75" t="s">
        <v>43</v>
      </c>
      <c r="E72" s="126" t="s">
        <v>80</v>
      </c>
      <c r="F72" s="127"/>
      <c r="G72" s="128"/>
      <c r="H72" s="80">
        <v>2</v>
      </c>
      <c r="I72" s="81">
        <v>12</v>
      </c>
      <c r="J72" s="82">
        <f t="shared" si="0"/>
        <v>-10</v>
      </c>
      <c r="K72" s="83">
        <v>0</v>
      </c>
      <c r="L72" s="55">
        <v>30</v>
      </c>
      <c r="M72" s="75" t="s">
        <v>47</v>
      </c>
      <c r="N72" s="126" t="s">
        <v>86</v>
      </c>
      <c r="O72" s="127"/>
      <c r="P72" s="128"/>
      <c r="Q72" s="80">
        <v>12</v>
      </c>
      <c r="R72" s="81">
        <v>24</v>
      </c>
      <c r="S72" s="82">
        <f t="shared" si="1"/>
        <v>-12</v>
      </c>
      <c r="T72" s="83">
        <v>0</v>
      </c>
      <c r="U72" s="55">
        <v>30</v>
      </c>
      <c r="V72" s="75" t="s">
        <v>66</v>
      </c>
      <c r="W72" s="126" t="s">
        <v>105</v>
      </c>
      <c r="X72" s="127"/>
      <c r="Y72" s="128"/>
      <c r="Z72" s="26">
        <v>20</v>
      </c>
      <c r="AA72" s="27">
        <v>33</v>
      </c>
      <c r="AB72" s="76">
        <f t="shared" si="2"/>
        <v>-13</v>
      </c>
      <c r="AC72" s="28">
        <v>12</v>
      </c>
      <c r="AD72" s="55">
        <v>30</v>
      </c>
      <c r="AE72" s="75"/>
      <c r="AF72" s="129"/>
      <c r="AG72" s="130"/>
      <c r="AH72" s="131"/>
      <c r="AI72" s="26"/>
      <c r="AJ72" s="27"/>
      <c r="AK72" s="76">
        <f t="shared" si="3"/>
        <v>0</v>
      </c>
      <c r="AL72" s="28"/>
      <c r="AM72" s="55">
        <v>30</v>
      </c>
      <c r="AN72" s="75"/>
      <c r="AO72" s="129"/>
      <c r="AP72" s="130"/>
      <c r="AQ72" s="131"/>
      <c r="AR72" s="26"/>
      <c r="AS72" s="27"/>
      <c r="AT72" s="76">
        <f t="shared" si="4"/>
        <v>0</v>
      </c>
      <c r="AU72" s="28"/>
      <c r="AV72" s="53"/>
      <c r="AW72" s="17"/>
    </row>
    <row r="73" spans="1:49" ht="15.75">
      <c r="A73" s="3">
        <v>71</v>
      </c>
      <c r="B73" s="75"/>
      <c r="C73" s="55">
        <v>31</v>
      </c>
      <c r="D73" s="75" t="s">
        <v>47</v>
      </c>
      <c r="E73" s="126" t="s">
        <v>86</v>
      </c>
      <c r="F73" s="127"/>
      <c r="G73" s="128"/>
      <c r="H73" s="80">
        <v>2</v>
      </c>
      <c r="I73" s="81">
        <v>12</v>
      </c>
      <c r="J73" s="82">
        <f t="shared" si="0"/>
        <v>-10</v>
      </c>
      <c r="K73" s="83">
        <v>0</v>
      </c>
      <c r="L73" s="55">
        <v>31</v>
      </c>
      <c r="M73" s="75" t="s">
        <v>49</v>
      </c>
      <c r="N73" s="126" t="s">
        <v>88</v>
      </c>
      <c r="O73" s="127"/>
      <c r="P73" s="128"/>
      <c r="Q73" s="80">
        <v>8</v>
      </c>
      <c r="R73" s="81">
        <v>22</v>
      </c>
      <c r="S73" s="82">
        <f t="shared" si="1"/>
        <v>-14</v>
      </c>
      <c r="T73" s="83">
        <v>0</v>
      </c>
      <c r="U73" s="55">
        <v>31</v>
      </c>
      <c r="V73" s="75" t="s">
        <v>54</v>
      </c>
      <c r="W73" s="126" t="s">
        <v>93</v>
      </c>
      <c r="X73" s="127"/>
      <c r="Y73" s="128"/>
      <c r="Z73" s="26">
        <v>24</v>
      </c>
      <c r="AA73" s="27">
        <v>30</v>
      </c>
      <c r="AB73" s="76">
        <f t="shared" si="2"/>
        <v>-6</v>
      </c>
      <c r="AC73" s="28">
        <v>0</v>
      </c>
      <c r="AD73" s="55">
        <v>31</v>
      </c>
      <c r="AE73" s="75"/>
      <c r="AF73" s="129"/>
      <c r="AG73" s="130"/>
      <c r="AH73" s="131"/>
      <c r="AI73" s="26"/>
      <c r="AJ73" s="27"/>
      <c r="AK73" s="76">
        <f t="shared" si="3"/>
        <v>0</v>
      </c>
      <c r="AL73" s="28"/>
      <c r="AM73" s="55">
        <v>31</v>
      </c>
      <c r="AN73" s="75"/>
      <c r="AO73" s="129"/>
      <c r="AP73" s="130"/>
      <c r="AQ73" s="131"/>
      <c r="AR73" s="26"/>
      <c r="AS73" s="27"/>
      <c r="AT73" s="76">
        <f t="shared" si="4"/>
        <v>0</v>
      </c>
      <c r="AU73" s="28"/>
      <c r="AV73" s="53"/>
      <c r="AW73" s="17"/>
    </row>
    <row r="74" spans="1:49" ht="15.75">
      <c r="A74" s="3">
        <v>72</v>
      </c>
      <c r="B74" s="75"/>
      <c r="C74" s="55">
        <v>32</v>
      </c>
      <c r="D74" s="75" t="s">
        <v>38</v>
      </c>
      <c r="E74" s="126" t="s">
        <v>75</v>
      </c>
      <c r="F74" s="127"/>
      <c r="G74" s="128"/>
      <c r="H74" s="80">
        <v>1</v>
      </c>
      <c r="I74" s="81">
        <v>12</v>
      </c>
      <c r="J74" s="82">
        <f t="shared" si="0"/>
        <v>-11</v>
      </c>
      <c r="K74" s="83">
        <v>0</v>
      </c>
      <c r="L74" s="55">
        <v>32</v>
      </c>
      <c r="M74" s="75" t="s">
        <v>58</v>
      </c>
      <c r="N74" s="126" t="s">
        <v>97</v>
      </c>
      <c r="O74" s="127"/>
      <c r="P74" s="128"/>
      <c r="Q74" s="80">
        <v>10</v>
      </c>
      <c r="R74" s="81">
        <v>24</v>
      </c>
      <c r="S74" s="82">
        <f t="shared" si="1"/>
        <v>-14</v>
      </c>
      <c r="T74" s="83">
        <v>0</v>
      </c>
      <c r="U74" s="55">
        <v>32</v>
      </c>
      <c r="V74" s="75" t="s">
        <v>41</v>
      </c>
      <c r="W74" s="126" t="s">
        <v>78</v>
      </c>
      <c r="X74" s="127"/>
      <c r="Y74" s="128"/>
      <c r="Z74" s="26">
        <v>18</v>
      </c>
      <c r="AA74" s="27">
        <v>33</v>
      </c>
      <c r="AB74" s="76">
        <f t="shared" si="2"/>
        <v>-15</v>
      </c>
      <c r="AC74" s="28">
        <v>0</v>
      </c>
      <c r="AD74" s="55">
        <v>32</v>
      </c>
      <c r="AE74" s="75"/>
      <c r="AF74" s="129"/>
      <c r="AG74" s="130"/>
      <c r="AH74" s="131"/>
      <c r="AI74" s="26"/>
      <c r="AJ74" s="27"/>
      <c r="AK74" s="76">
        <f t="shared" si="3"/>
        <v>0</v>
      </c>
      <c r="AL74" s="28"/>
      <c r="AM74" s="55">
        <v>32</v>
      </c>
      <c r="AN74" s="75"/>
      <c r="AO74" s="129"/>
      <c r="AP74" s="130"/>
      <c r="AQ74" s="131"/>
      <c r="AR74" s="26"/>
      <c r="AS74" s="27"/>
      <c r="AT74" s="76">
        <f t="shared" si="4"/>
        <v>0</v>
      </c>
      <c r="AU74" s="28"/>
      <c r="AV74" s="53"/>
      <c r="AW74" s="17"/>
    </row>
    <row r="75" spans="1:49" ht="15.75">
      <c r="A75" s="3">
        <v>73</v>
      </c>
      <c r="B75" s="75"/>
      <c r="C75" s="55">
        <v>33</v>
      </c>
      <c r="D75" s="75" t="s">
        <v>41</v>
      </c>
      <c r="E75" s="126" t="s">
        <v>78</v>
      </c>
      <c r="F75" s="127"/>
      <c r="G75" s="128"/>
      <c r="H75" s="80">
        <v>1</v>
      </c>
      <c r="I75" s="81">
        <v>12</v>
      </c>
      <c r="J75" s="82">
        <f t="shared" si="0"/>
        <v>-11</v>
      </c>
      <c r="K75" s="83">
        <v>0</v>
      </c>
      <c r="L75" s="55">
        <v>33</v>
      </c>
      <c r="M75" s="75" t="s">
        <v>51</v>
      </c>
      <c r="N75" s="126" t="s">
        <v>90</v>
      </c>
      <c r="O75" s="127"/>
      <c r="P75" s="128"/>
      <c r="Q75" s="80">
        <v>4</v>
      </c>
      <c r="R75" s="81">
        <v>24</v>
      </c>
      <c r="S75" s="82">
        <f t="shared" si="1"/>
        <v>-20</v>
      </c>
      <c r="T75" s="83">
        <v>0</v>
      </c>
      <c r="U75" s="55">
        <v>33</v>
      </c>
      <c r="V75" s="75" t="s">
        <v>67</v>
      </c>
      <c r="W75" s="126" t="s">
        <v>106</v>
      </c>
      <c r="X75" s="127"/>
      <c r="Y75" s="128"/>
      <c r="Z75" s="26">
        <v>18</v>
      </c>
      <c r="AA75" s="27">
        <v>34</v>
      </c>
      <c r="AB75" s="76">
        <f t="shared" si="2"/>
        <v>-16</v>
      </c>
      <c r="AC75" s="28">
        <v>0</v>
      </c>
      <c r="AD75" s="55">
        <v>33</v>
      </c>
      <c r="AE75" s="75"/>
      <c r="AF75" s="129"/>
      <c r="AG75" s="130"/>
      <c r="AH75" s="131"/>
      <c r="AI75" s="26"/>
      <c r="AJ75" s="27"/>
      <c r="AK75" s="76">
        <f t="shared" si="3"/>
        <v>0</v>
      </c>
      <c r="AL75" s="28"/>
      <c r="AM75" s="55">
        <v>33</v>
      </c>
      <c r="AN75" s="75"/>
      <c r="AO75" s="129"/>
      <c r="AP75" s="130"/>
      <c r="AQ75" s="131"/>
      <c r="AR75" s="26"/>
      <c r="AS75" s="27"/>
      <c r="AT75" s="76">
        <f t="shared" si="4"/>
        <v>0</v>
      </c>
      <c r="AU75" s="28"/>
      <c r="AV75" s="53"/>
      <c r="AW75" s="17"/>
    </row>
    <row r="76" spans="1:49" ht="15.75">
      <c r="A76" s="3">
        <v>74</v>
      </c>
      <c r="B76" s="75"/>
      <c r="C76" s="55">
        <v>34</v>
      </c>
      <c r="D76" s="75" t="s">
        <v>36</v>
      </c>
      <c r="E76" s="126" t="s">
        <v>83</v>
      </c>
      <c r="F76" s="127"/>
      <c r="G76" s="128"/>
      <c r="H76" s="80">
        <v>0</v>
      </c>
      <c r="I76" s="81">
        <v>12</v>
      </c>
      <c r="J76" s="82">
        <f t="shared" si="0"/>
        <v>-12</v>
      </c>
      <c r="K76" s="83">
        <v>0</v>
      </c>
      <c r="L76" s="55">
        <v>34</v>
      </c>
      <c r="M76" s="75" t="s">
        <v>45</v>
      </c>
      <c r="N76" s="126" t="s">
        <v>82</v>
      </c>
      <c r="O76" s="127"/>
      <c r="P76" s="128"/>
      <c r="Q76" s="80">
        <v>11</v>
      </c>
      <c r="R76" s="81">
        <v>33</v>
      </c>
      <c r="S76" s="82">
        <f t="shared" si="1"/>
        <v>-22</v>
      </c>
      <c r="T76" s="83">
        <v>0</v>
      </c>
      <c r="U76" s="55">
        <v>34</v>
      </c>
      <c r="V76" s="75" t="s">
        <v>51</v>
      </c>
      <c r="W76" s="126" t="s">
        <v>90</v>
      </c>
      <c r="X76" s="127"/>
      <c r="Y76" s="128"/>
      <c r="Z76" s="26">
        <v>13</v>
      </c>
      <c r="AA76" s="27">
        <v>35</v>
      </c>
      <c r="AB76" s="76">
        <f t="shared" si="2"/>
        <v>-22</v>
      </c>
      <c r="AC76" s="28">
        <v>0</v>
      </c>
      <c r="AD76" s="55">
        <v>34</v>
      </c>
      <c r="AE76" s="75"/>
      <c r="AF76" s="129"/>
      <c r="AG76" s="130"/>
      <c r="AH76" s="131"/>
      <c r="AI76" s="26"/>
      <c r="AJ76" s="27"/>
      <c r="AK76" s="76">
        <f t="shared" si="3"/>
        <v>0</v>
      </c>
      <c r="AL76" s="28"/>
      <c r="AM76" s="55">
        <v>34</v>
      </c>
      <c r="AN76" s="75"/>
      <c r="AO76" s="129"/>
      <c r="AP76" s="130"/>
      <c r="AQ76" s="131"/>
      <c r="AR76" s="26"/>
      <c r="AS76" s="27"/>
      <c r="AT76" s="76">
        <f t="shared" si="4"/>
        <v>0</v>
      </c>
      <c r="AU76" s="28"/>
      <c r="AV76" s="53"/>
      <c r="AW76" s="17"/>
    </row>
    <row r="77" spans="1:49" ht="15.75">
      <c r="A77" s="3">
        <v>75</v>
      </c>
      <c r="B77" s="75"/>
      <c r="C77" s="55">
        <v>35</v>
      </c>
      <c r="D77" s="75" t="s">
        <v>61</v>
      </c>
      <c r="E77" s="126" t="s">
        <v>100</v>
      </c>
      <c r="F77" s="127"/>
      <c r="G77" s="128"/>
      <c r="H77" s="80">
        <v>7</v>
      </c>
      <c r="I77" s="81">
        <v>4</v>
      </c>
      <c r="J77" s="82">
        <f>SUM(H77-I77)</f>
        <v>3</v>
      </c>
      <c r="K77" s="83">
        <v>12</v>
      </c>
      <c r="L77" s="55">
        <v>35</v>
      </c>
      <c r="M77" s="75" t="s">
        <v>52</v>
      </c>
      <c r="N77" s="126" t="s">
        <v>91</v>
      </c>
      <c r="O77" s="127"/>
      <c r="P77" s="128"/>
      <c r="Q77" s="80">
        <v>16</v>
      </c>
      <c r="R77" s="81">
        <v>16</v>
      </c>
      <c r="S77" s="82">
        <f t="shared" si="1"/>
        <v>0</v>
      </c>
      <c r="T77" s="83">
        <v>12</v>
      </c>
      <c r="U77" s="55">
        <v>35</v>
      </c>
      <c r="V77" s="75" t="s">
        <v>58</v>
      </c>
      <c r="W77" s="126" t="s">
        <v>97</v>
      </c>
      <c r="X77" s="127"/>
      <c r="Y77" s="128"/>
      <c r="Z77" s="26">
        <v>10</v>
      </c>
      <c r="AA77" s="27">
        <v>36</v>
      </c>
      <c r="AB77" s="76">
        <f t="shared" si="2"/>
        <v>-26</v>
      </c>
      <c r="AC77" s="28">
        <v>0</v>
      </c>
      <c r="AD77" s="55">
        <v>35</v>
      </c>
      <c r="AE77" s="75"/>
      <c r="AF77" s="129"/>
      <c r="AG77" s="130"/>
      <c r="AH77" s="131"/>
      <c r="AI77" s="26"/>
      <c r="AJ77" s="27"/>
      <c r="AK77" s="76">
        <f t="shared" si="3"/>
        <v>0</v>
      </c>
      <c r="AL77" s="28"/>
      <c r="AM77" s="55">
        <v>35</v>
      </c>
      <c r="AN77" s="75"/>
      <c r="AO77" s="129"/>
      <c r="AP77" s="130"/>
      <c r="AQ77" s="131"/>
      <c r="AR77" s="26"/>
      <c r="AS77" s="27"/>
      <c r="AT77" s="76">
        <f t="shared" si="4"/>
        <v>0</v>
      </c>
      <c r="AU77" s="28"/>
      <c r="AV77" s="53"/>
      <c r="AW77" s="17"/>
    </row>
    <row r="78" spans="1:49" ht="15.75">
      <c r="A78" s="17"/>
      <c r="B78" s="17"/>
      <c r="C78" s="55">
        <v>36</v>
      </c>
      <c r="D78" s="75"/>
      <c r="E78" s="129"/>
      <c r="F78" s="130"/>
      <c r="G78" s="131"/>
      <c r="H78" s="26"/>
      <c r="I78" s="27"/>
      <c r="J78" s="76">
        <f>SUM(H78-I78)</f>
        <v>0</v>
      </c>
      <c r="K78" s="28"/>
      <c r="L78" s="55">
        <v>36</v>
      </c>
      <c r="M78" s="75"/>
      <c r="N78" s="129"/>
      <c r="O78" s="130"/>
      <c r="P78" s="131"/>
      <c r="Q78" s="26"/>
      <c r="R78" s="27"/>
      <c r="S78" s="76">
        <f>SUM(Q78-R78)</f>
        <v>0</v>
      </c>
      <c r="T78" s="28"/>
      <c r="U78" s="55">
        <v>36</v>
      </c>
      <c r="V78" s="75"/>
      <c r="W78" s="129"/>
      <c r="X78" s="130"/>
      <c r="Y78" s="131"/>
      <c r="Z78" s="26"/>
      <c r="AA78" s="27"/>
      <c r="AB78" s="76">
        <f t="shared" si="2"/>
        <v>0</v>
      </c>
      <c r="AC78" s="28"/>
      <c r="AD78" s="55">
        <v>36</v>
      </c>
      <c r="AE78" s="75"/>
      <c r="AF78" s="129"/>
      <c r="AG78" s="130"/>
      <c r="AH78" s="131"/>
      <c r="AI78" s="26"/>
      <c r="AJ78" s="27"/>
      <c r="AK78" s="76">
        <f t="shared" si="3"/>
        <v>0</v>
      </c>
      <c r="AL78" s="28"/>
      <c r="AM78" s="55">
        <v>36</v>
      </c>
      <c r="AN78" s="75"/>
      <c r="AO78" s="129"/>
      <c r="AP78" s="130"/>
      <c r="AQ78" s="131"/>
      <c r="AR78" s="26"/>
      <c r="AS78" s="27"/>
      <c r="AT78" s="76">
        <f t="shared" si="4"/>
        <v>0</v>
      </c>
      <c r="AU78" s="28"/>
      <c r="AV78" s="53"/>
      <c r="AW78" s="17"/>
    </row>
    <row r="79" spans="1:49" ht="15.75">
      <c r="A79" s="17"/>
      <c r="B79" s="17"/>
      <c r="C79" s="55">
        <v>37</v>
      </c>
      <c r="D79" s="87" t="s">
        <v>71</v>
      </c>
      <c r="E79" s="84"/>
      <c r="F79" s="85"/>
      <c r="G79" s="86"/>
      <c r="H79" s="26"/>
      <c r="I79" s="27"/>
      <c r="J79" s="76">
        <f>SUM(H79-I79)</f>
        <v>0</v>
      </c>
      <c r="K79" s="28"/>
      <c r="L79" s="55">
        <v>37</v>
      </c>
      <c r="M79" s="75"/>
      <c r="N79" s="129"/>
      <c r="O79" s="130"/>
      <c r="P79" s="131"/>
      <c r="Q79" s="26"/>
      <c r="R79" s="27"/>
      <c r="S79" s="76">
        <f>SUM(Q79-R79)</f>
        <v>0</v>
      </c>
      <c r="T79" s="28"/>
      <c r="U79" s="55">
        <v>37</v>
      </c>
      <c r="V79" s="75"/>
      <c r="W79" s="129"/>
      <c r="X79" s="130"/>
      <c r="Y79" s="131"/>
      <c r="Z79" s="26"/>
      <c r="AA79" s="27"/>
      <c r="AB79" s="76">
        <f t="shared" si="2"/>
        <v>0</v>
      </c>
      <c r="AC79" s="28"/>
      <c r="AD79" s="55">
        <v>37</v>
      </c>
      <c r="AE79" s="75"/>
      <c r="AF79" s="129"/>
      <c r="AG79" s="130"/>
      <c r="AH79" s="131"/>
      <c r="AI79" s="26"/>
      <c r="AJ79" s="27"/>
      <c r="AK79" s="76">
        <f t="shared" si="3"/>
        <v>0</v>
      </c>
      <c r="AL79" s="28"/>
      <c r="AM79" s="55">
        <v>37</v>
      </c>
      <c r="AN79" s="75"/>
      <c r="AO79" s="129"/>
      <c r="AP79" s="130"/>
      <c r="AQ79" s="131"/>
      <c r="AR79" s="26"/>
      <c r="AS79" s="27"/>
      <c r="AT79" s="76">
        <f t="shared" si="4"/>
        <v>0</v>
      </c>
      <c r="AU79" s="28"/>
      <c r="AV79" s="53"/>
      <c r="AW79" s="17"/>
    </row>
    <row r="80" spans="1:49" ht="15.75">
      <c r="A80" s="17"/>
      <c r="B80" s="17"/>
      <c r="C80" s="55">
        <v>38</v>
      </c>
      <c r="D80" s="132" t="s">
        <v>72</v>
      </c>
      <c r="E80" s="133"/>
      <c r="F80" s="133"/>
      <c r="G80" s="133"/>
      <c r="H80" s="133"/>
      <c r="I80" s="133"/>
      <c r="J80" s="133"/>
      <c r="K80" s="134"/>
      <c r="L80" s="55">
        <v>38</v>
      </c>
      <c r="M80" s="75"/>
      <c r="N80" s="129"/>
      <c r="O80" s="130"/>
      <c r="P80" s="131"/>
      <c r="Q80" s="26"/>
      <c r="R80" s="27"/>
      <c r="S80" s="76">
        <f>SUM(Q80-R80)</f>
        <v>0</v>
      </c>
      <c r="T80" s="28"/>
      <c r="U80" s="55">
        <v>38</v>
      </c>
      <c r="V80" s="75"/>
      <c r="W80" s="129"/>
      <c r="X80" s="130"/>
      <c r="Y80" s="131"/>
      <c r="Z80" s="26"/>
      <c r="AA80" s="27"/>
      <c r="AB80" s="76">
        <f t="shared" si="2"/>
        <v>0</v>
      </c>
      <c r="AC80" s="28"/>
      <c r="AD80" s="55">
        <v>38</v>
      </c>
      <c r="AE80" s="75"/>
      <c r="AF80" s="129"/>
      <c r="AG80" s="130"/>
      <c r="AH80" s="131"/>
      <c r="AI80" s="26"/>
      <c r="AJ80" s="27"/>
      <c r="AK80" s="76">
        <f t="shared" si="3"/>
        <v>0</v>
      </c>
      <c r="AL80" s="28"/>
      <c r="AM80" s="55">
        <v>38</v>
      </c>
      <c r="AN80" s="75"/>
      <c r="AO80" s="129"/>
      <c r="AP80" s="130"/>
      <c r="AQ80" s="131"/>
      <c r="AR80" s="26"/>
      <c r="AS80" s="27"/>
      <c r="AT80" s="76">
        <f t="shared" si="4"/>
        <v>0</v>
      </c>
      <c r="AU80" s="28"/>
      <c r="AV80" s="53"/>
      <c r="AW80" s="17"/>
    </row>
    <row r="81" spans="1:49" ht="15.75">
      <c r="A81" s="17"/>
      <c r="B81" s="17"/>
      <c r="C81" s="55">
        <v>39</v>
      </c>
      <c r="D81" s="132" t="s">
        <v>73</v>
      </c>
      <c r="E81" s="133"/>
      <c r="F81" s="133"/>
      <c r="G81" s="133"/>
      <c r="H81" s="133"/>
      <c r="I81" s="133"/>
      <c r="J81" s="133"/>
      <c r="K81" s="134"/>
      <c r="L81" s="55">
        <v>39</v>
      </c>
      <c r="M81" s="75"/>
      <c r="N81" s="129"/>
      <c r="O81" s="130"/>
      <c r="P81" s="131"/>
      <c r="Q81" s="26"/>
      <c r="R81" s="27"/>
      <c r="S81" s="76">
        <f>SUM(Q81-R81)</f>
        <v>0</v>
      </c>
      <c r="T81" s="28"/>
      <c r="U81" s="55">
        <v>39</v>
      </c>
      <c r="V81" s="75"/>
      <c r="W81" s="129"/>
      <c r="X81" s="130"/>
      <c r="Y81" s="131"/>
      <c r="Z81" s="26"/>
      <c r="AA81" s="27"/>
      <c r="AB81" s="76">
        <f t="shared" si="2"/>
        <v>0</v>
      </c>
      <c r="AC81" s="28"/>
      <c r="AD81" s="55">
        <v>39</v>
      </c>
      <c r="AE81" s="75"/>
      <c r="AF81" s="129"/>
      <c r="AG81" s="130"/>
      <c r="AH81" s="131"/>
      <c r="AI81" s="26"/>
      <c r="AJ81" s="27"/>
      <c r="AK81" s="76">
        <f t="shared" si="3"/>
        <v>0</v>
      </c>
      <c r="AL81" s="28"/>
      <c r="AM81" s="55">
        <v>39</v>
      </c>
      <c r="AN81" s="75"/>
      <c r="AO81" s="129"/>
      <c r="AP81" s="130"/>
      <c r="AQ81" s="131"/>
      <c r="AR81" s="26"/>
      <c r="AS81" s="27"/>
      <c r="AT81" s="76">
        <f t="shared" si="4"/>
        <v>0</v>
      </c>
      <c r="AU81" s="28"/>
      <c r="AV81" s="53"/>
      <c r="AW81" s="17"/>
    </row>
    <row r="82" spans="1:49" ht="15.75">
      <c r="A82" s="17"/>
      <c r="B82" s="17"/>
      <c r="C82" s="55">
        <v>40</v>
      </c>
      <c r="D82" s="161" t="s">
        <v>74</v>
      </c>
      <c r="E82" s="162"/>
      <c r="F82" s="162"/>
      <c r="G82" s="162"/>
      <c r="H82" s="162"/>
      <c r="I82" s="162"/>
      <c r="J82" s="162"/>
      <c r="K82" s="163"/>
      <c r="L82" s="55">
        <v>40</v>
      </c>
      <c r="M82" s="75"/>
      <c r="N82" s="129"/>
      <c r="O82" s="130"/>
      <c r="P82" s="131"/>
      <c r="Q82" s="26"/>
      <c r="R82" s="27"/>
      <c r="S82" s="76">
        <f>SUM(Q82-R82)</f>
        <v>0</v>
      </c>
      <c r="T82" s="28"/>
      <c r="U82" s="55">
        <v>40</v>
      </c>
      <c r="V82" s="75"/>
      <c r="W82" s="129"/>
      <c r="X82" s="130"/>
      <c r="Y82" s="131"/>
      <c r="Z82" s="26"/>
      <c r="AA82" s="27"/>
      <c r="AB82" s="76">
        <f t="shared" si="2"/>
        <v>0</v>
      </c>
      <c r="AC82" s="28"/>
      <c r="AD82" s="55">
        <v>40</v>
      </c>
      <c r="AE82" s="75"/>
      <c r="AF82" s="129"/>
      <c r="AG82" s="130"/>
      <c r="AH82" s="131"/>
      <c r="AI82" s="26"/>
      <c r="AJ82" s="27"/>
      <c r="AK82" s="76">
        <f t="shared" si="3"/>
        <v>0</v>
      </c>
      <c r="AL82" s="28"/>
      <c r="AM82" s="55">
        <v>40</v>
      </c>
      <c r="AN82" s="75"/>
      <c r="AO82" s="129"/>
      <c r="AP82" s="130"/>
      <c r="AQ82" s="131"/>
      <c r="AR82" s="26"/>
      <c r="AS82" s="27"/>
      <c r="AT82" s="76">
        <f t="shared" si="4"/>
        <v>0</v>
      </c>
      <c r="AU82" s="28"/>
      <c r="AV82" s="53"/>
      <c r="AW82" s="17"/>
    </row>
  </sheetData>
  <sheetProtection/>
  <mergeCells count="245">
    <mergeCell ref="AO63:AQ63"/>
    <mergeCell ref="AO67:AQ67"/>
    <mergeCell ref="AO66:AQ66"/>
    <mergeCell ref="AO71:AQ71"/>
    <mergeCell ref="AF61:AH61"/>
    <mergeCell ref="AF62:AH62"/>
    <mergeCell ref="AO78:AQ78"/>
    <mergeCell ref="AO75:AQ75"/>
    <mergeCell ref="AO76:AQ76"/>
    <mergeCell ref="AO74:AQ74"/>
    <mergeCell ref="AF63:AH63"/>
    <mergeCell ref="AO72:AQ72"/>
    <mergeCell ref="AO61:AQ61"/>
    <mergeCell ref="AO62:AQ62"/>
    <mergeCell ref="AO64:AQ64"/>
    <mergeCell ref="AO69:AQ69"/>
    <mergeCell ref="AO65:AQ65"/>
    <mergeCell ref="AF74:AH74"/>
    <mergeCell ref="AF69:AH69"/>
    <mergeCell ref="AF70:AH70"/>
    <mergeCell ref="AF71:AH71"/>
    <mergeCell ref="AF68:AH68"/>
    <mergeCell ref="AF67:AH67"/>
    <mergeCell ref="A1:B1"/>
    <mergeCell ref="AE1:AH1"/>
    <mergeCell ref="E2:F2"/>
    <mergeCell ref="AO2:AP2"/>
    <mergeCell ref="AF2:AG2"/>
    <mergeCell ref="AN1:AQ1"/>
    <mergeCell ref="D1:G1"/>
    <mergeCell ref="M1:P1"/>
    <mergeCell ref="V1:Y1"/>
    <mergeCell ref="N2:O2"/>
    <mergeCell ref="D41:D42"/>
    <mergeCell ref="AE41:AE42"/>
    <mergeCell ref="D40:G40"/>
    <mergeCell ref="E41:G42"/>
    <mergeCell ref="H41:H42"/>
    <mergeCell ref="K41:K42"/>
    <mergeCell ref="J41:J42"/>
    <mergeCell ref="AE40:AL40"/>
    <mergeCell ref="I41:I42"/>
    <mergeCell ref="W41:Y42"/>
    <mergeCell ref="W2:X2"/>
    <mergeCell ref="Q41:Q42"/>
    <mergeCell ref="R41:R42"/>
    <mergeCell ref="Z41:Z42"/>
    <mergeCell ref="M40:T40"/>
    <mergeCell ref="S41:S42"/>
    <mergeCell ref="V41:V42"/>
    <mergeCell ref="T41:T42"/>
    <mergeCell ref="M41:M42"/>
    <mergeCell ref="N41:P42"/>
    <mergeCell ref="V40:AC40"/>
    <mergeCell ref="AC41:AC42"/>
    <mergeCell ref="AB41:AB42"/>
    <mergeCell ref="AF41:AH42"/>
    <mergeCell ref="AO41:AQ42"/>
    <mergeCell ref="AL41:AL42"/>
    <mergeCell ref="AI41:AI42"/>
    <mergeCell ref="AJ41:AJ42"/>
    <mergeCell ref="AN41:AN42"/>
    <mergeCell ref="AF43:AH43"/>
    <mergeCell ref="AR41:AR42"/>
    <mergeCell ref="AO46:AQ46"/>
    <mergeCell ref="AO45:AQ45"/>
    <mergeCell ref="AN40:AQ40"/>
    <mergeCell ref="AK41:AK42"/>
    <mergeCell ref="AU41:AU42"/>
    <mergeCell ref="AO43:AQ43"/>
    <mergeCell ref="AT41:AT42"/>
    <mergeCell ref="W43:Y43"/>
    <mergeCell ref="AF49:AH49"/>
    <mergeCell ref="AF50:AH50"/>
    <mergeCell ref="AF46:AH46"/>
    <mergeCell ref="AO44:AQ44"/>
    <mergeCell ref="AA41:AA42"/>
    <mergeCell ref="AS41:AS42"/>
    <mergeCell ref="AF44:AH44"/>
    <mergeCell ref="AF45:AH45"/>
    <mergeCell ref="AO49:AQ49"/>
    <mergeCell ref="AO50:AQ50"/>
    <mergeCell ref="AO48:AQ48"/>
    <mergeCell ref="AF47:AH47"/>
    <mergeCell ref="AF48:AH48"/>
    <mergeCell ref="AO47:AQ47"/>
    <mergeCell ref="AO60:AQ60"/>
    <mergeCell ref="AO59:AQ59"/>
    <mergeCell ref="AO58:AQ58"/>
    <mergeCell ref="AF57:AH57"/>
    <mergeCell ref="AF53:AH53"/>
    <mergeCell ref="AF51:AH51"/>
    <mergeCell ref="AF52:AH52"/>
    <mergeCell ref="AO52:AQ52"/>
    <mergeCell ref="AF59:AH59"/>
    <mergeCell ref="AO79:AQ79"/>
    <mergeCell ref="AO80:AQ80"/>
    <mergeCell ref="AO81:AQ81"/>
    <mergeCell ref="AO82:AQ82"/>
    <mergeCell ref="AO68:AQ68"/>
    <mergeCell ref="AO55:AQ55"/>
    <mergeCell ref="AO56:AQ56"/>
    <mergeCell ref="AO77:AQ77"/>
    <mergeCell ref="AO70:AQ70"/>
    <mergeCell ref="AO73:AQ73"/>
    <mergeCell ref="AF54:AH54"/>
    <mergeCell ref="AO51:AQ51"/>
    <mergeCell ref="AO54:AQ54"/>
    <mergeCell ref="AO53:AQ53"/>
    <mergeCell ref="AF58:AH58"/>
    <mergeCell ref="AF64:AH64"/>
    <mergeCell ref="AF60:AH60"/>
    <mergeCell ref="AF55:AH55"/>
    <mergeCell ref="AF56:AH56"/>
    <mergeCell ref="AO57:AQ57"/>
    <mergeCell ref="AF65:AH65"/>
    <mergeCell ref="AF66:AH66"/>
    <mergeCell ref="AF82:AH82"/>
    <mergeCell ref="AF79:AH79"/>
    <mergeCell ref="AF80:AH80"/>
    <mergeCell ref="AF72:AH72"/>
    <mergeCell ref="AF75:AH75"/>
    <mergeCell ref="AF73:AH73"/>
    <mergeCell ref="AF77:AH77"/>
    <mergeCell ref="AF76:AH76"/>
    <mergeCell ref="AF81:AH81"/>
    <mergeCell ref="AF78:AH78"/>
    <mergeCell ref="W73:Y73"/>
    <mergeCell ref="W49:Y49"/>
    <mergeCell ref="W50:Y50"/>
    <mergeCell ref="W51:Y51"/>
    <mergeCell ref="W52:Y52"/>
    <mergeCell ref="W56:Y56"/>
    <mergeCell ref="W71:Y71"/>
    <mergeCell ref="W53:Y53"/>
    <mergeCell ref="W54:Y54"/>
    <mergeCell ref="W70:Y70"/>
    <mergeCell ref="W48:Y48"/>
    <mergeCell ref="W55:Y55"/>
    <mergeCell ref="W59:Y59"/>
    <mergeCell ref="W60:Y60"/>
    <mergeCell ref="W57:Y57"/>
    <mergeCell ref="W58:Y58"/>
    <mergeCell ref="W65:Y65"/>
    <mergeCell ref="W66:Y66"/>
    <mergeCell ref="W72:Y72"/>
    <mergeCell ref="W61:Y61"/>
    <mergeCell ref="W62:Y62"/>
    <mergeCell ref="W63:Y63"/>
    <mergeCell ref="W64:Y64"/>
    <mergeCell ref="W69:Y69"/>
    <mergeCell ref="W44:Y44"/>
    <mergeCell ref="W45:Y45"/>
    <mergeCell ref="W46:Y46"/>
    <mergeCell ref="W47:Y47"/>
    <mergeCell ref="N71:P71"/>
    <mergeCell ref="W67:Y67"/>
    <mergeCell ref="W68:Y68"/>
    <mergeCell ref="N49:P49"/>
    <mergeCell ref="N50:P50"/>
    <mergeCell ref="N59:P59"/>
    <mergeCell ref="N60:P60"/>
    <mergeCell ref="N67:P67"/>
    <mergeCell ref="N68:P68"/>
    <mergeCell ref="W82:Y82"/>
    <mergeCell ref="W79:Y79"/>
    <mergeCell ref="W80:Y80"/>
    <mergeCell ref="W74:Y74"/>
    <mergeCell ref="W75:Y75"/>
    <mergeCell ref="W76:Y76"/>
    <mergeCell ref="W77:Y77"/>
    <mergeCell ref="W78:Y78"/>
    <mergeCell ref="W81:Y81"/>
    <mergeCell ref="N55:P55"/>
    <mergeCell ref="N56:P56"/>
    <mergeCell ref="N43:P43"/>
    <mergeCell ref="N44:P44"/>
    <mergeCell ref="N45:P45"/>
    <mergeCell ref="N46:P46"/>
    <mergeCell ref="N47:P47"/>
    <mergeCell ref="N48:P48"/>
    <mergeCell ref="N51:P51"/>
    <mergeCell ref="N52:P52"/>
    <mergeCell ref="N53:P53"/>
    <mergeCell ref="N54:P54"/>
    <mergeCell ref="N69:P69"/>
    <mergeCell ref="N70:P70"/>
    <mergeCell ref="N57:P57"/>
    <mergeCell ref="N58:P58"/>
    <mergeCell ref="N65:P65"/>
    <mergeCell ref="N66:P66"/>
    <mergeCell ref="N77:P77"/>
    <mergeCell ref="N78:P78"/>
    <mergeCell ref="N75:P75"/>
    <mergeCell ref="N76:P76"/>
    <mergeCell ref="N61:P61"/>
    <mergeCell ref="N62:P62"/>
    <mergeCell ref="N63:P63"/>
    <mergeCell ref="N64:P64"/>
    <mergeCell ref="N72:P72"/>
    <mergeCell ref="N73:P73"/>
    <mergeCell ref="N74:P74"/>
    <mergeCell ref="E43:G43"/>
    <mergeCell ref="E44:G44"/>
    <mergeCell ref="E45:G45"/>
    <mergeCell ref="E46:G46"/>
    <mergeCell ref="E61:G61"/>
    <mergeCell ref="E62:G62"/>
    <mergeCell ref="E63:G63"/>
    <mergeCell ref="E53:G53"/>
    <mergeCell ref="E54:G54"/>
    <mergeCell ref="E78:G78"/>
    <mergeCell ref="E67:G67"/>
    <mergeCell ref="E68:G68"/>
    <mergeCell ref="E71:G71"/>
    <mergeCell ref="E72:G72"/>
    <mergeCell ref="E69:G69"/>
    <mergeCell ref="E70:G70"/>
    <mergeCell ref="E73:G73"/>
    <mergeCell ref="E74:G74"/>
    <mergeCell ref="E75:G75"/>
    <mergeCell ref="N81:P81"/>
    <mergeCell ref="N82:P82"/>
    <mergeCell ref="N79:P79"/>
    <mergeCell ref="N80:P80"/>
    <mergeCell ref="D80:K80"/>
    <mergeCell ref="D81:K81"/>
    <mergeCell ref="D82:K82"/>
    <mergeCell ref="E76:G76"/>
    <mergeCell ref="E77:G77"/>
    <mergeCell ref="E47:G47"/>
    <mergeCell ref="E48:G48"/>
    <mergeCell ref="E55:G55"/>
    <mergeCell ref="E56:G56"/>
    <mergeCell ref="E49:G49"/>
    <mergeCell ref="E50:G50"/>
    <mergeCell ref="E51:G51"/>
    <mergeCell ref="E52:G52"/>
    <mergeCell ref="E57:G57"/>
    <mergeCell ref="E58:G58"/>
    <mergeCell ref="E65:G65"/>
    <mergeCell ref="E66:G66"/>
    <mergeCell ref="E59:G59"/>
    <mergeCell ref="E60:G60"/>
    <mergeCell ref="E64:G64"/>
  </mergeCells>
  <printOptions horizontalCentered="1" verticalCentered="1"/>
  <pageMargins left="0.7480314960629921" right="0.4330708661417323" top="0.22" bottom="0.16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T41"/>
  <sheetViews>
    <sheetView zoomScalePageLayoutView="0" workbookViewId="0" topLeftCell="A7">
      <selection activeCell="B5" sqref="B5:Q40"/>
    </sheetView>
  </sheetViews>
  <sheetFormatPr defaultColWidth="9.140625" defaultRowHeight="12.75"/>
  <cols>
    <col min="1" max="1" width="2.7109375" style="1" customWidth="1"/>
    <col min="2" max="2" width="25.421875" style="1" customWidth="1"/>
    <col min="3" max="12" width="3.7109375" style="1" customWidth="1"/>
    <col min="13" max="17" width="4.7109375" style="1" customWidth="1"/>
    <col min="18" max="18" width="2.00390625" style="1" customWidth="1"/>
    <col min="19" max="19" width="31.7109375" style="1" customWidth="1"/>
    <col min="20" max="20" width="2.421875" style="1" customWidth="1"/>
    <col min="21" max="16384" width="9.140625" style="1" customWidth="1"/>
  </cols>
  <sheetData>
    <row r="1" spans="1:20" ht="12" customHeight="1">
      <c r="A1" s="16"/>
      <c r="B1" s="164" t="s">
        <v>30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"/>
    </row>
    <row r="2" spans="1:20" ht="15.75" customHeight="1">
      <c r="A2" s="16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"/>
    </row>
    <row r="3" spans="1:20" ht="3" customHeight="1" thickBot="1">
      <c r="A3" s="16"/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"/>
    </row>
    <row r="4" spans="1:20" ht="15.75" customHeight="1" hidden="1" thickBot="1">
      <c r="A4" s="16"/>
      <c r="B4" s="164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"/>
    </row>
    <row r="5" spans="1:20" ht="34.5" customHeight="1" thickBot="1">
      <c r="A5" s="16"/>
      <c r="B5" s="110" t="s">
        <v>18</v>
      </c>
      <c r="C5" s="111" t="s">
        <v>7</v>
      </c>
      <c r="D5" s="111" t="s">
        <v>7</v>
      </c>
      <c r="E5" s="111" t="s">
        <v>8</v>
      </c>
      <c r="F5" s="111" t="s">
        <v>8</v>
      </c>
      <c r="G5" s="111" t="s">
        <v>9</v>
      </c>
      <c r="H5" s="111" t="s">
        <v>9</v>
      </c>
      <c r="I5" s="111" t="s">
        <v>10</v>
      </c>
      <c r="J5" s="111" t="s">
        <v>10</v>
      </c>
      <c r="K5" s="112" t="s">
        <v>11</v>
      </c>
      <c r="L5" s="112" t="s">
        <v>11</v>
      </c>
      <c r="M5" s="111" t="s">
        <v>110</v>
      </c>
      <c r="N5" s="111" t="s">
        <v>111</v>
      </c>
      <c r="O5" s="112" t="s">
        <v>28</v>
      </c>
      <c r="P5" s="112" t="s">
        <v>29</v>
      </c>
      <c r="Q5" s="113" t="s">
        <v>6</v>
      </c>
      <c r="R5" s="14"/>
      <c r="S5" s="90" t="s">
        <v>18</v>
      </c>
      <c r="T5" s="16"/>
    </row>
    <row r="6" spans="1:20" ht="15" customHeight="1">
      <c r="A6" s="114">
        <v>1</v>
      </c>
      <c r="B6" s="101" t="s">
        <v>39</v>
      </c>
      <c r="C6" s="102">
        <v>3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10</v>
      </c>
      <c r="L6" s="102">
        <v>0</v>
      </c>
      <c r="M6" s="103">
        <f aca="true" t="shared" si="0" ref="M6:M40">SUM(C6,E6,G6,I6,K6)</f>
        <v>13</v>
      </c>
      <c r="N6" s="103">
        <f aca="true" t="shared" si="1" ref="N6:N40">SUM(L6,J6,H6,F6,D6)</f>
        <v>0</v>
      </c>
      <c r="O6" s="103">
        <f aca="true" t="shared" si="2" ref="O6:O40">SUM(M6+N6)</f>
        <v>13</v>
      </c>
      <c r="P6" s="103">
        <f aca="true" t="shared" si="3" ref="P6:P40">IF(M6&gt;N6,M6,N6)</f>
        <v>13</v>
      </c>
      <c r="Q6" s="104">
        <v>35</v>
      </c>
      <c r="R6" s="14"/>
      <c r="S6" s="108" t="s">
        <v>152</v>
      </c>
      <c r="T6" s="16"/>
    </row>
    <row r="7" spans="1:20" ht="15" customHeight="1">
      <c r="A7" s="114">
        <v>2</v>
      </c>
      <c r="B7" s="75" t="s">
        <v>64</v>
      </c>
      <c r="C7" s="105">
        <v>3</v>
      </c>
      <c r="D7" s="105">
        <v>0</v>
      </c>
      <c r="E7" s="105">
        <v>0</v>
      </c>
      <c r="F7" s="105">
        <v>4</v>
      </c>
      <c r="G7" s="105">
        <v>3</v>
      </c>
      <c r="H7" s="105">
        <v>3</v>
      </c>
      <c r="I7" s="105">
        <v>0</v>
      </c>
      <c r="J7" s="105">
        <v>0</v>
      </c>
      <c r="K7" s="105">
        <v>5</v>
      </c>
      <c r="L7" s="105">
        <v>0</v>
      </c>
      <c r="M7" s="106">
        <f t="shared" si="0"/>
        <v>11</v>
      </c>
      <c r="N7" s="103">
        <f t="shared" si="1"/>
        <v>7</v>
      </c>
      <c r="O7" s="103">
        <f t="shared" si="2"/>
        <v>18</v>
      </c>
      <c r="P7" s="106">
        <f t="shared" si="3"/>
        <v>11</v>
      </c>
      <c r="Q7" s="107">
        <v>34</v>
      </c>
      <c r="R7" s="15"/>
      <c r="S7" s="109" t="s">
        <v>130</v>
      </c>
      <c r="T7" s="16"/>
    </row>
    <row r="8" spans="1:20" ht="15" customHeight="1">
      <c r="A8" s="114">
        <v>3</v>
      </c>
      <c r="B8" s="75" t="s">
        <v>44</v>
      </c>
      <c r="C8" s="105">
        <v>3</v>
      </c>
      <c r="D8" s="105">
        <v>1</v>
      </c>
      <c r="E8" s="105">
        <v>3</v>
      </c>
      <c r="F8" s="105">
        <v>3</v>
      </c>
      <c r="G8" s="105">
        <v>3</v>
      </c>
      <c r="H8" s="105">
        <v>3</v>
      </c>
      <c r="I8" s="105">
        <v>0</v>
      </c>
      <c r="J8" s="105">
        <v>3</v>
      </c>
      <c r="K8" s="105">
        <v>0</v>
      </c>
      <c r="L8" s="105">
        <v>0</v>
      </c>
      <c r="M8" s="106">
        <f t="shared" si="0"/>
        <v>9</v>
      </c>
      <c r="N8" s="103">
        <f t="shared" si="1"/>
        <v>10</v>
      </c>
      <c r="O8" s="103">
        <f t="shared" si="2"/>
        <v>19</v>
      </c>
      <c r="P8" s="106">
        <f t="shared" si="3"/>
        <v>10</v>
      </c>
      <c r="Q8" s="107">
        <v>33</v>
      </c>
      <c r="R8" s="14"/>
      <c r="S8" s="109" t="s">
        <v>147</v>
      </c>
      <c r="T8" s="16"/>
    </row>
    <row r="9" spans="1:20" ht="15" customHeight="1">
      <c r="A9" s="114">
        <v>4</v>
      </c>
      <c r="B9" s="75" t="s">
        <v>47</v>
      </c>
      <c r="C9" s="105">
        <v>0</v>
      </c>
      <c r="D9" s="105">
        <v>3</v>
      </c>
      <c r="E9" s="105">
        <v>5</v>
      </c>
      <c r="F9" s="105">
        <v>3</v>
      </c>
      <c r="G9" s="105">
        <v>0</v>
      </c>
      <c r="H9" s="105">
        <v>0</v>
      </c>
      <c r="I9" s="105">
        <v>0</v>
      </c>
      <c r="J9" s="105">
        <v>3</v>
      </c>
      <c r="K9" s="105">
        <v>0</v>
      </c>
      <c r="L9" s="105">
        <v>0</v>
      </c>
      <c r="M9" s="106">
        <f t="shared" si="0"/>
        <v>5</v>
      </c>
      <c r="N9" s="103">
        <f t="shared" si="1"/>
        <v>9</v>
      </c>
      <c r="O9" s="103">
        <f t="shared" si="2"/>
        <v>14</v>
      </c>
      <c r="P9" s="106">
        <f t="shared" si="3"/>
        <v>9</v>
      </c>
      <c r="Q9" s="107">
        <v>32</v>
      </c>
      <c r="R9" s="14"/>
      <c r="S9" s="109" t="s">
        <v>192</v>
      </c>
      <c r="T9" s="16"/>
    </row>
    <row r="10" spans="1:20" ht="15" customHeight="1">
      <c r="A10" s="114">
        <v>5</v>
      </c>
      <c r="B10" s="75" t="s">
        <v>60</v>
      </c>
      <c r="C10" s="105">
        <v>0</v>
      </c>
      <c r="D10" s="105">
        <v>8</v>
      </c>
      <c r="E10" s="105">
        <v>6</v>
      </c>
      <c r="F10" s="105">
        <v>0</v>
      </c>
      <c r="G10" s="105">
        <v>0</v>
      </c>
      <c r="H10" s="105">
        <v>0</v>
      </c>
      <c r="I10" s="105">
        <v>0</v>
      </c>
      <c r="J10" s="105">
        <v>0</v>
      </c>
      <c r="K10" s="105">
        <v>0</v>
      </c>
      <c r="L10" s="105">
        <v>0</v>
      </c>
      <c r="M10" s="106">
        <f t="shared" si="0"/>
        <v>6</v>
      </c>
      <c r="N10" s="103">
        <f t="shared" si="1"/>
        <v>8</v>
      </c>
      <c r="O10" s="103">
        <f t="shared" si="2"/>
        <v>14</v>
      </c>
      <c r="P10" s="106">
        <f t="shared" si="3"/>
        <v>8</v>
      </c>
      <c r="Q10" s="107">
        <v>31</v>
      </c>
      <c r="R10" s="15"/>
      <c r="S10" s="109" t="s">
        <v>133</v>
      </c>
      <c r="T10" s="16"/>
    </row>
    <row r="11" spans="1:20" ht="15" customHeight="1">
      <c r="A11" s="114">
        <v>6</v>
      </c>
      <c r="B11" s="75" t="s">
        <v>42</v>
      </c>
      <c r="C11" s="105">
        <v>3</v>
      </c>
      <c r="D11" s="105">
        <v>3</v>
      </c>
      <c r="E11" s="105">
        <v>3</v>
      </c>
      <c r="F11" s="105">
        <v>3</v>
      </c>
      <c r="G11" s="105">
        <v>1</v>
      </c>
      <c r="H11" s="105">
        <v>0</v>
      </c>
      <c r="I11" s="105">
        <v>0</v>
      </c>
      <c r="J11" s="105">
        <v>1</v>
      </c>
      <c r="K11" s="105">
        <v>0</v>
      </c>
      <c r="L11" s="105">
        <v>0</v>
      </c>
      <c r="M11" s="106">
        <f t="shared" si="0"/>
        <v>7</v>
      </c>
      <c r="N11" s="103">
        <f t="shared" si="1"/>
        <v>7</v>
      </c>
      <c r="O11" s="103">
        <f t="shared" si="2"/>
        <v>14</v>
      </c>
      <c r="P11" s="106">
        <f t="shared" si="3"/>
        <v>7</v>
      </c>
      <c r="Q11" s="107">
        <v>30</v>
      </c>
      <c r="R11" s="14"/>
      <c r="S11" s="109" t="s">
        <v>149</v>
      </c>
      <c r="T11" s="16"/>
    </row>
    <row r="12" spans="1:20" ht="15" customHeight="1">
      <c r="A12" s="114">
        <v>7</v>
      </c>
      <c r="B12" s="75" t="s">
        <v>65</v>
      </c>
      <c r="C12" s="105">
        <v>3</v>
      </c>
      <c r="D12" s="105">
        <v>3</v>
      </c>
      <c r="E12" s="105">
        <v>0</v>
      </c>
      <c r="F12" s="105">
        <v>0</v>
      </c>
      <c r="G12" s="105">
        <v>0</v>
      </c>
      <c r="H12" s="105">
        <v>1</v>
      </c>
      <c r="I12" s="105">
        <v>0</v>
      </c>
      <c r="J12" s="105">
        <v>3</v>
      </c>
      <c r="K12" s="105">
        <v>0</v>
      </c>
      <c r="L12" s="105">
        <v>0</v>
      </c>
      <c r="M12" s="106">
        <f t="shared" si="0"/>
        <v>3</v>
      </c>
      <c r="N12" s="103">
        <f t="shared" si="1"/>
        <v>7</v>
      </c>
      <c r="O12" s="103">
        <f t="shared" si="2"/>
        <v>10</v>
      </c>
      <c r="P12" s="106">
        <f t="shared" si="3"/>
        <v>7</v>
      </c>
      <c r="Q12" s="107">
        <v>29</v>
      </c>
      <c r="R12" s="15"/>
      <c r="S12" s="109" t="s">
        <v>129</v>
      </c>
      <c r="T12" s="16"/>
    </row>
    <row r="13" spans="1:20" ht="15" customHeight="1">
      <c r="A13" s="114">
        <v>8</v>
      </c>
      <c r="B13" s="75" t="s">
        <v>53</v>
      </c>
      <c r="C13" s="105">
        <v>3</v>
      </c>
      <c r="D13" s="105">
        <v>0</v>
      </c>
      <c r="E13" s="105">
        <v>0</v>
      </c>
      <c r="F13" s="105">
        <v>0</v>
      </c>
      <c r="G13" s="105">
        <v>0</v>
      </c>
      <c r="H13" s="105">
        <v>0</v>
      </c>
      <c r="I13" s="105">
        <v>3</v>
      </c>
      <c r="J13" s="105">
        <v>1</v>
      </c>
      <c r="K13" s="105">
        <v>1</v>
      </c>
      <c r="L13" s="105">
        <v>0</v>
      </c>
      <c r="M13" s="106">
        <f t="shared" si="0"/>
        <v>7</v>
      </c>
      <c r="N13" s="103">
        <f t="shared" si="1"/>
        <v>1</v>
      </c>
      <c r="O13" s="103">
        <f t="shared" si="2"/>
        <v>8</v>
      </c>
      <c r="P13" s="106">
        <f t="shared" si="3"/>
        <v>7</v>
      </c>
      <c r="Q13" s="107">
        <v>28</v>
      </c>
      <c r="R13" s="14"/>
      <c r="S13" s="109" t="s">
        <v>140</v>
      </c>
      <c r="T13" s="16"/>
    </row>
    <row r="14" spans="1:20" ht="15" customHeight="1">
      <c r="A14" s="114">
        <v>9</v>
      </c>
      <c r="B14" s="75" t="s">
        <v>67</v>
      </c>
      <c r="C14" s="105">
        <v>0</v>
      </c>
      <c r="D14" s="105">
        <v>3</v>
      </c>
      <c r="E14" s="105">
        <v>0</v>
      </c>
      <c r="F14" s="105">
        <v>0</v>
      </c>
      <c r="G14" s="105">
        <v>3</v>
      </c>
      <c r="H14" s="105">
        <v>0</v>
      </c>
      <c r="I14" s="105">
        <v>0</v>
      </c>
      <c r="J14" s="105">
        <v>0</v>
      </c>
      <c r="K14" s="105">
        <v>0</v>
      </c>
      <c r="L14" s="105">
        <v>3</v>
      </c>
      <c r="M14" s="106">
        <f t="shared" si="0"/>
        <v>3</v>
      </c>
      <c r="N14" s="103">
        <f t="shared" si="1"/>
        <v>6</v>
      </c>
      <c r="O14" s="103">
        <f t="shared" si="2"/>
        <v>9</v>
      </c>
      <c r="P14" s="106">
        <f t="shared" si="3"/>
        <v>6</v>
      </c>
      <c r="Q14" s="107">
        <v>27</v>
      </c>
      <c r="R14" s="15"/>
      <c r="S14" s="109" t="s">
        <v>127</v>
      </c>
      <c r="T14" s="16"/>
    </row>
    <row r="15" spans="1:20" ht="15" customHeight="1">
      <c r="A15" s="114">
        <v>10</v>
      </c>
      <c r="B15" s="75" t="s">
        <v>37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v>0</v>
      </c>
      <c r="I15" s="105">
        <v>3</v>
      </c>
      <c r="J15" s="105">
        <v>6</v>
      </c>
      <c r="K15" s="105">
        <v>0</v>
      </c>
      <c r="L15" s="105">
        <v>0</v>
      </c>
      <c r="M15" s="106">
        <f t="shared" si="0"/>
        <v>3</v>
      </c>
      <c r="N15" s="103">
        <f t="shared" si="1"/>
        <v>6</v>
      </c>
      <c r="O15" s="103">
        <f t="shared" si="2"/>
        <v>9</v>
      </c>
      <c r="P15" s="106">
        <f t="shared" si="3"/>
        <v>6</v>
      </c>
      <c r="Q15" s="107">
        <v>27</v>
      </c>
      <c r="R15" s="14"/>
      <c r="S15" s="109" t="s">
        <v>154</v>
      </c>
      <c r="T15" s="16"/>
    </row>
    <row r="16" spans="1:20" ht="15" customHeight="1">
      <c r="A16" s="114">
        <v>11</v>
      </c>
      <c r="B16" s="75" t="s">
        <v>48</v>
      </c>
      <c r="C16" s="105">
        <v>0</v>
      </c>
      <c r="D16" s="105">
        <v>0</v>
      </c>
      <c r="E16" s="105">
        <v>0</v>
      </c>
      <c r="F16" s="105">
        <v>0</v>
      </c>
      <c r="G16" s="105">
        <v>1</v>
      </c>
      <c r="H16" s="105">
        <v>0</v>
      </c>
      <c r="I16" s="105">
        <v>0</v>
      </c>
      <c r="J16" s="105">
        <v>0</v>
      </c>
      <c r="K16" s="105">
        <v>5</v>
      </c>
      <c r="L16" s="105">
        <v>0</v>
      </c>
      <c r="M16" s="106">
        <f t="shared" si="0"/>
        <v>6</v>
      </c>
      <c r="N16" s="103">
        <f t="shared" si="1"/>
        <v>0</v>
      </c>
      <c r="O16" s="103">
        <f t="shared" si="2"/>
        <v>6</v>
      </c>
      <c r="P16" s="106">
        <f t="shared" si="3"/>
        <v>6</v>
      </c>
      <c r="Q16" s="107">
        <v>25</v>
      </c>
      <c r="R16" s="14"/>
      <c r="S16" s="109" t="s">
        <v>145</v>
      </c>
      <c r="T16" s="16"/>
    </row>
    <row r="17" spans="1:20" ht="15" customHeight="1">
      <c r="A17" s="114">
        <v>12</v>
      </c>
      <c r="B17" s="75" t="s">
        <v>52</v>
      </c>
      <c r="C17" s="105">
        <v>3</v>
      </c>
      <c r="D17" s="105">
        <v>0</v>
      </c>
      <c r="E17" s="105">
        <v>0</v>
      </c>
      <c r="F17" s="105">
        <v>0</v>
      </c>
      <c r="G17" s="105">
        <v>3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6">
        <f t="shared" si="0"/>
        <v>6</v>
      </c>
      <c r="N17" s="103">
        <f t="shared" si="1"/>
        <v>0</v>
      </c>
      <c r="O17" s="103">
        <f t="shared" si="2"/>
        <v>6</v>
      </c>
      <c r="P17" s="106">
        <f t="shared" si="3"/>
        <v>6</v>
      </c>
      <c r="Q17" s="107">
        <v>24</v>
      </c>
      <c r="R17" s="14"/>
      <c r="S17" s="109" t="s">
        <v>141</v>
      </c>
      <c r="T17" s="16"/>
    </row>
    <row r="18" spans="1:20" ht="15" customHeight="1">
      <c r="A18" s="114">
        <v>13</v>
      </c>
      <c r="B18" s="75" t="s">
        <v>59</v>
      </c>
      <c r="C18" s="105">
        <v>0</v>
      </c>
      <c r="D18" s="105">
        <v>3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5</v>
      </c>
      <c r="L18" s="105">
        <v>0</v>
      </c>
      <c r="M18" s="106">
        <f t="shared" si="0"/>
        <v>5</v>
      </c>
      <c r="N18" s="103">
        <f t="shared" si="1"/>
        <v>3</v>
      </c>
      <c r="O18" s="103">
        <f t="shared" si="2"/>
        <v>8</v>
      </c>
      <c r="P18" s="106">
        <f t="shared" si="3"/>
        <v>5</v>
      </c>
      <c r="Q18" s="107">
        <v>23</v>
      </c>
      <c r="R18" s="15"/>
      <c r="S18" s="109" t="s">
        <v>134</v>
      </c>
      <c r="T18" s="16"/>
    </row>
    <row r="19" spans="1:20" ht="15" customHeight="1">
      <c r="A19" s="114">
        <v>14</v>
      </c>
      <c r="B19" s="75" t="s">
        <v>38</v>
      </c>
      <c r="C19" s="105">
        <v>0</v>
      </c>
      <c r="D19" s="105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5</v>
      </c>
      <c r="L19" s="105">
        <v>0</v>
      </c>
      <c r="M19" s="106">
        <f t="shared" si="0"/>
        <v>5</v>
      </c>
      <c r="N19" s="103">
        <f t="shared" si="1"/>
        <v>0</v>
      </c>
      <c r="O19" s="103">
        <f t="shared" si="2"/>
        <v>5</v>
      </c>
      <c r="P19" s="106">
        <f t="shared" si="3"/>
        <v>5</v>
      </c>
      <c r="Q19" s="107">
        <v>22</v>
      </c>
      <c r="R19" s="14"/>
      <c r="S19" s="109" t="s">
        <v>153</v>
      </c>
      <c r="T19" s="16"/>
    </row>
    <row r="20" spans="1:20" ht="15" customHeight="1">
      <c r="A20" s="114">
        <v>15</v>
      </c>
      <c r="B20" s="75" t="s">
        <v>54</v>
      </c>
      <c r="C20" s="105">
        <v>0</v>
      </c>
      <c r="D20" s="105">
        <v>0</v>
      </c>
      <c r="E20" s="105">
        <v>0</v>
      </c>
      <c r="F20" s="105">
        <v>3</v>
      </c>
      <c r="G20" s="105">
        <v>0</v>
      </c>
      <c r="H20" s="105">
        <v>1</v>
      </c>
      <c r="I20" s="105">
        <v>0</v>
      </c>
      <c r="J20" s="105">
        <v>0</v>
      </c>
      <c r="K20" s="105">
        <v>0</v>
      </c>
      <c r="L20" s="105">
        <v>0</v>
      </c>
      <c r="M20" s="106">
        <f t="shared" si="0"/>
        <v>0</v>
      </c>
      <c r="N20" s="103">
        <f t="shared" si="1"/>
        <v>4</v>
      </c>
      <c r="O20" s="103">
        <f t="shared" si="2"/>
        <v>4</v>
      </c>
      <c r="P20" s="106">
        <f t="shared" si="3"/>
        <v>4</v>
      </c>
      <c r="Q20" s="107">
        <v>21</v>
      </c>
      <c r="R20" s="15"/>
      <c r="S20" s="109" t="s">
        <v>139</v>
      </c>
      <c r="T20" s="16"/>
    </row>
    <row r="21" spans="1:20" ht="15" customHeight="1">
      <c r="A21" s="114">
        <v>16</v>
      </c>
      <c r="B21" s="75" t="s">
        <v>50</v>
      </c>
      <c r="C21" s="105">
        <v>3</v>
      </c>
      <c r="D21" s="105">
        <v>0</v>
      </c>
      <c r="E21" s="105">
        <v>0</v>
      </c>
      <c r="F21" s="105">
        <v>3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6">
        <f t="shared" si="0"/>
        <v>3</v>
      </c>
      <c r="N21" s="103">
        <f t="shared" si="1"/>
        <v>3</v>
      </c>
      <c r="O21" s="103">
        <f t="shared" si="2"/>
        <v>6</v>
      </c>
      <c r="P21" s="106">
        <f t="shared" si="3"/>
        <v>3</v>
      </c>
      <c r="Q21" s="107">
        <v>20</v>
      </c>
      <c r="R21" s="14"/>
      <c r="S21" s="109" t="s">
        <v>143</v>
      </c>
      <c r="T21" s="16"/>
    </row>
    <row r="22" spans="1:20" ht="15" customHeight="1">
      <c r="A22" s="114">
        <v>17</v>
      </c>
      <c r="B22" s="75" t="s">
        <v>56</v>
      </c>
      <c r="C22" s="105">
        <v>3</v>
      </c>
      <c r="D22" s="105">
        <v>0</v>
      </c>
      <c r="E22" s="105">
        <v>0</v>
      </c>
      <c r="F22" s="105">
        <v>3</v>
      </c>
      <c r="G22" s="105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6">
        <f t="shared" si="0"/>
        <v>3</v>
      </c>
      <c r="N22" s="103">
        <f t="shared" si="1"/>
        <v>3</v>
      </c>
      <c r="O22" s="103">
        <f t="shared" si="2"/>
        <v>6</v>
      </c>
      <c r="P22" s="106">
        <f t="shared" si="3"/>
        <v>3</v>
      </c>
      <c r="Q22" s="107">
        <v>20</v>
      </c>
      <c r="R22" s="15"/>
      <c r="S22" s="109" t="s">
        <v>137</v>
      </c>
      <c r="T22" s="16"/>
    </row>
    <row r="23" spans="1:20" ht="15" customHeight="1">
      <c r="A23" s="114">
        <v>18</v>
      </c>
      <c r="B23" s="75" t="s">
        <v>63</v>
      </c>
      <c r="C23" s="105">
        <v>0</v>
      </c>
      <c r="D23" s="105">
        <v>0</v>
      </c>
      <c r="E23" s="105">
        <v>0</v>
      </c>
      <c r="F23" s="105">
        <v>0</v>
      </c>
      <c r="G23" s="105">
        <v>1</v>
      </c>
      <c r="H23" s="105">
        <v>0</v>
      </c>
      <c r="I23" s="105">
        <v>0</v>
      </c>
      <c r="J23" s="105">
        <v>3</v>
      </c>
      <c r="K23" s="105">
        <v>0</v>
      </c>
      <c r="L23" s="105">
        <v>0</v>
      </c>
      <c r="M23" s="106">
        <f t="shared" si="0"/>
        <v>1</v>
      </c>
      <c r="N23" s="103">
        <f t="shared" si="1"/>
        <v>3</v>
      </c>
      <c r="O23" s="103">
        <f t="shared" si="2"/>
        <v>4</v>
      </c>
      <c r="P23" s="106">
        <f t="shared" si="3"/>
        <v>3</v>
      </c>
      <c r="Q23" s="107">
        <v>18</v>
      </c>
      <c r="R23" s="15"/>
      <c r="S23" s="109" t="s">
        <v>131</v>
      </c>
      <c r="T23" s="16"/>
    </row>
    <row r="24" spans="1:20" ht="15" customHeight="1">
      <c r="A24" s="114">
        <v>19</v>
      </c>
      <c r="B24" s="75" t="s">
        <v>57</v>
      </c>
      <c r="C24" s="105">
        <v>3</v>
      </c>
      <c r="D24" s="105">
        <v>0</v>
      </c>
      <c r="E24" s="105">
        <v>0</v>
      </c>
      <c r="F24" s="105">
        <v>0</v>
      </c>
      <c r="G24" s="105">
        <v>0</v>
      </c>
      <c r="H24" s="105">
        <v>1</v>
      </c>
      <c r="I24" s="105">
        <v>0</v>
      </c>
      <c r="J24" s="105">
        <v>0</v>
      </c>
      <c r="K24" s="105">
        <v>0</v>
      </c>
      <c r="L24" s="105">
        <v>0</v>
      </c>
      <c r="M24" s="106">
        <f t="shared" si="0"/>
        <v>3</v>
      </c>
      <c r="N24" s="103">
        <f t="shared" si="1"/>
        <v>1</v>
      </c>
      <c r="O24" s="103">
        <f t="shared" si="2"/>
        <v>4</v>
      </c>
      <c r="P24" s="106">
        <f t="shared" si="3"/>
        <v>3</v>
      </c>
      <c r="Q24" s="107">
        <v>17</v>
      </c>
      <c r="R24" s="15"/>
      <c r="S24" s="109" t="s">
        <v>136</v>
      </c>
      <c r="T24" s="16"/>
    </row>
    <row r="25" spans="1:20" ht="15" customHeight="1">
      <c r="A25" s="114">
        <v>20</v>
      </c>
      <c r="B25" s="75" t="s">
        <v>68</v>
      </c>
      <c r="C25" s="105">
        <v>0</v>
      </c>
      <c r="D25" s="105">
        <v>0</v>
      </c>
      <c r="E25" s="105">
        <v>0</v>
      </c>
      <c r="F25" s="105">
        <v>1</v>
      </c>
      <c r="G25" s="105">
        <v>0</v>
      </c>
      <c r="H25" s="105">
        <v>1</v>
      </c>
      <c r="I25" s="105">
        <v>0</v>
      </c>
      <c r="J25" s="105">
        <v>1</v>
      </c>
      <c r="K25" s="105">
        <v>0</v>
      </c>
      <c r="L25" s="105">
        <v>0</v>
      </c>
      <c r="M25" s="106">
        <f t="shared" si="0"/>
        <v>0</v>
      </c>
      <c r="N25" s="103">
        <f t="shared" si="1"/>
        <v>3</v>
      </c>
      <c r="O25" s="103">
        <f t="shared" si="2"/>
        <v>3</v>
      </c>
      <c r="P25" s="106">
        <f t="shared" si="3"/>
        <v>3</v>
      </c>
      <c r="Q25" s="107">
        <v>16</v>
      </c>
      <c r="R25" s="15"/>
      <c r="S25" s="109" t="s">
        <v>126</v>
      </c>
      <c r="T25" s="16"/>
    </row>
    <row r="26" spans="1:20" ht="15" customHeight="1">
      <c r="A26" s="114">
        <v>21</v>
      </c>
      <c r="B26" s="75" t="s">
        <v>41</v>
      </c>
      <c r="C26" s="105">
        <v>0</v>
      </c>
      <c r="D26" s="105">
        <v>0</v>
      </c>
      <c r="E26" s="105">
        <v>0</v>
      </c>
      <c r="F26" s="105">
        <v>0</v>
      </c>
      <c r="G26" s="105">
        <v>0</v>
      </c>
      <c r="H26" s="105">
        <v>0</v>
      </c>
      <c r="I26" s="105">
        <v>3</v>
      </c>
      <c r="J26" s="105">
        <v>0</v>
      </c>
      <c r="K26" s="105">
        <v>0</v>
      </c>
      <c r="L26" s="105">
        <v>0</v>
      </c>
      <c r="M26" s="106">
        <f t="shared" si="0"/>
        <v>3</v>
      </c>
      <c r="N26" s="103">
        <f t="shared" si="1"/>
        <v>0</v>
      </c>
      <c r="O26" s="103">
        <f t="shared" si="2"/>
        <v>3</v>
      </c>
      <c r="P26" s="106">
        <f t="shared" si="3"/>
        <v>3</v>
      </c>
      <c r="Q26" s="107">
        <v>15</v>
      </c>
      <c r="R26" s="14"/>
      <c r="S26" s="109" t="s">
        <v>150</v>
      </c>
      <c r="T26" s="16"/>
    </row>
    <row r="27" spans="1:20" ht="15" customHeight="1">
      <c r="A27" s="114">
        <v>22</v>
      </c>
      <c r="B27" s="75" t="s">
        <v>58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v>0</v>
      </c>
      <c r="I27" s="105">
        <v>3</v>
      </c>
      <c r="J27" s="105">
        <v>0</v>
      </c>
      <c r="K27" s="105">
        <v>0</v>
      </c>
      <c r="L27" s="105">
        <v>0</v>
      </c>
      <c r="M27" s="106">
        <f t="shared" si="0"/>
        <v>3</v>
      </c>
      <c r="N27" s="103">
        <f t="shared" si="1"/>
        <v>0</v>
      </c>
      <c r="O27" s="103">
        <f t="shared" si="2"/>
        <v>3</v>
      </c>
      <c r="P27" s="106">
        <f t="shared" si="3"/>
        <v>3</v>
      </c>
      <c r="Q27" s="107">
        <v>15</v>
      </c>
      <c r="R27" s="15"/>
      <c r="S27" s="109" t="s">
        <v>135</v>
      </c>
      <c r="T27" s="16"/>
    </row>
    <row r="28" spans="1:20" ht="15" customHeight="1">
      <c r="A28" s="114">
        <v>23</v>
      </c>
      <c r="B28" s="75" t="s">
        <v>49</v>
      </c>
      <c r="C28" s="105">
        <v>0</v>
      </c>
      <c r="D28" s="105">
        <v>0</v>
      </c>
      <c r="E28" s="105">
        <v>0</v>
      </c>
      <c r="F28" s="105">
        <v>0</v>
      </c>
      <c r="G28" s="105">
        <v>3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6">
        <f t="shared" si="0"/>
        <v>3</v>
      </c>
      <c r="N28" s="103">
        <f t="shared" si="1"/>
        <v>0</v>
      </c>
      <c r="O28" s="103">
        <f t="shared" si="2"/>
        <v>3</v>
      </c>
      <c r="P28" s="106">
        <f t="shared" si="3"/>
        <v>3</v>
      </c>
      <c r="Q28" s="107">
        <v>13</v>
      </c>
      <c r="R28" s="14"/>
      <c r="S28" s="109" t="s">
        <v>144</v>
      </c>
      <c r="T28" s="16"/>
    </row>
    <row r="29" spans="1:20" ht="15" customHeight="1">
      <c r="A29" s="114">
        <v>24</v>
      </c>
      <c r="B29" s="75" t="s">
        <v>62</v>
      </c>
      <c r="C29" s="105">
        <v>0</v>
      </c>
      <c r="D29" s="105">
        <v>0</v>
      </c>
      <c r="E29" s="105">
        <v>0</v>
      </c>
      <c r="F29" s="105">
        <v>0</v>
      </c>
      <c r="G29" s="105">
        <v>3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6">
        <f t="shared" si="0"/>
        <v>3</v>
      </c>
      <c r="N29" s="103">
        <f t="shared" si="1"/>
        <v>0</v>
      </c>
      <c r="O29" s="103">
        <f t="shared" si="2"/>
        <v>3</v>
      </c>
      <c r="P29" s="106">
        <f t="shared" si="3"/>
        <v>3</v>
      </c>
      <c r="Q29" s="107">
        <v>13</v>
      </c>
      <c r="R29" s="15"/>
      <c r="S29" s="109" t="s">
        <v>191</v>
      </c>
      <c r="T29" s="16"/>
    </row>
    <row r="30" spans="1:20" ht="15" customHeight="1">
      <c r="A30" s="114">
        <v>25</v>
      </c>
      <c r="B30" s="75" t="s">
        <v>70</v>
      </c>
      <c r="C30" s="105">
        <v>0</v>
      </c>
      <c r="D30" s="105">
        <v>0</v>
      </c>
      <c r="E30" s="105">
        <v>0</v>
      </c>
      <c r="F30" s="105">
        <v>3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6">
        <f t="shared" si="0"/>
        <v>0</v>
      </c>
      <c r="N30" s="103">
        <f t="shared" si="1"/>
        <v>3</v>
      </c>
      <c r="O30" s="103">
        <f t="shared" si="2"/>
        <v>3</v>
      </c>
      <c r="P30" s="106">
        <f t="shared" si="3"/>
        <v>3</v>
      </c>
      <c r="Q30" s="107">
        <v>11</v>
      </c>
      <c r="R30" s="15"/>
      <c r="S30" s="109" t="s">
        <v>124</v>
      </c>
      <c r="T30" s="16"/>
    </row>
    <row r="31" spans="1:20" ht="15" customHeight="1">
      <c r="A31" s="114">
        <v>26</v>
      </c>
      <c r="B31" s="75" t="s">
        <v>66</v>
      </c>
      <c r="C31" s="105">
        <v>0</v>
      </c>
      <c r="D31" s="105">
        <v>0</v>
      </c>
      <c r="E31" s="105">
        <v>3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6">
        <f t="shared" si="0"/>
        <v>3</v>
      </c>
      <c r="N31" s="103">
        <f t="shared" si="1"/>
        <v>0</v>
      </c>
      <c r="O31" s="103">
        <f t="shared" si="2"/>
        <v>3</v>
      </c>
      <c r="P31" s="106">
        <f t="shared" si="3"/>
        <v>3</v>
      </c>
      <c r="Q31" s="107">
        <v>10</v>
      </c>
      <c r="R31" s="15"/>
      <c r="S31" s="109" t="s">
        <v>128</v>
      </c>
      <c r="T31" s="16"/>
    </row>
    <row r="32" spans="1:20" ht="15" customHeight="1">
      <c r="A32" s="114">
        <v>27</v>
      </c>
      <c r="B32" s="75" t="s">
        <v>46</v>
      </c>
      <c r="C32" s="105">
        <v>3</v>
      </c>
      <c r="D32" s="105">
        <v>0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6">
        <f t="shared" si="0"/>
        <v>3</v>
      </c>
      <c r="N32" s="103">
        <f t="shared" si="1"/>
        <v>0</v>
      </c>
      <c r="O32" s="103">
        <f t="shared" si="2"/>
        <v>3</v>
      </c>
      <c r="P32" s="106">
        <f t="shared" si="3"/>
        <v>3</v>
      </c>
      <c r="Q32" s="107">
        <v>9</v>
      </c>
      <c r="R32" s="14"/>
      <c r="S32" s="109" t="s">
        <v>193</v>
      </c>
      <c r="T32" s="16"/>
    </row>
    <row r="33" spans="1:20" ht="15" customHeight="1">
      <c r="A33" s="114">
        <v>28</v>
      </c>
      <c r="B33" s="75" t="s">
        <v>69</v>
      </c>
      <c r="C33" s="105">
        <v>0</v>
      </c>
      <c r="D33" s="105">
        <v>0</v>
      </c>
      <c r="E33" s="105">
        <v>0</v>
      </c>
      <c r="F33" s="105">
        <v>0</v>
      </c>
      <c r="G33" s="105">
        <v>0</v>
      </c>
      <c r="H33" s="105">
        <v>0</v>
      </c>
      <c r="I33" s="105">
        <v>1</v>
      </c>
      <c r="J33" s="105">
        <v>0</v>
      </c>
      <c r="K33" s="105">
        <v>0</v>
      </c>
      <c r="L33" s="105">
        <v>0</v>
      </c>
      <c r="M33" s="106">
        <f t="shared" si="0"/>
        <v>1</v>
      </c>
      <c r="N33" s="103">
        <f t="shared" si="1"/>
        <v>0</v>
      </c>
      <c r="O33" s="103">
        <f t="shared" si="2"/>
        <v>1</v>
      </c>
      <c r="P33" s="106">
        <f t="shared" si="3"/>
        <v>1</v>
      </c>
      <c r="Q33" s="107">
        <v>8</v>
      </c>
      <c r="R33" s="15"/>
      <c r="S33" s="109" t="s">
        <v>125</v>
      </c>
      <c r="T33" s="16"/>
    </row>
    <row r="34" spans="1:20" ht="15" customHeight="1">
      <c r="A34" s="114">
        <v>29</v>
      </c>
      <c r="B34" s="75" t="s">
        <v>36</v>
      </c>
      <c r="C34" s="105">
        <v>0</v>
      </c>
      <c r="D34" s="105">
        <v>0</v>
      </c>
      <c r="E34" s="105">
        <v>0</v>
      </c>
      <c r="F34" s="105">
        <v>0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6">
        <f t="shared" si="0"/>
        <v>0</v>
      </c>
      <c r="N34" s="103">
        <f t="shared" si="1"/>
        <v>0</v>
      </c>
      <c r="O34" s="103">
        <f t="shared" si="2"/>
        <v>0</v>
      </c>
      <c r="P34" s="106">
        <f t="shared" si="3"/>
        <v>0</v>
      </c>
      <c r="Q34" s="107">
        <v>0</v>
      </c>
      <c r="R34" s="14"/>
      <c r="S34" s="109" t="s">
        <v>155</v>
      </c>
      <c r="T34" s="16"/>
    </row>
    <row r="35" spans="1:20" ht="15" customHeight="1">
      <c r="A35" s="114">
        <v>30</v>
      </c>
      <c r="B35" s="75" t="s">
        <v>40</v>
      </c>
      <c r="C35" s="105"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6">
        <f t="shared" si="0"/>
        <v>0</v>
      </c>
      <c r="N35" s="103">
        <f t="shared" si="1"/>
        <v>0</v>
      </c>
      <c r="O35" s="103">
        <f t="shared" si="2"/>
        <v>0</v>
      </c>
      <c r="P35" s="106">
        <f t="shared" si="3"/>
        <v>0</v>
      </c>
      <c r="Q35" s="107">
        <v>0</v>
      </c>
      <c r="R35" s="14"/>
      <c r="S35" s="109" t="s">
        <v>151</v>
      </c>
      <c r="T35" s="16"/>
    </row>
    <row r="36" spans="1:20" ht="15" customHeight="1">
      <c r="A36" s="114">
        <v>31</v>
      </c>
      <c r="B36" s="75" t="s">
        <v>43</v>
      </c>
      <c r="C36" s="105">
        <v>0</v>
      </c>
      <c r="D36" s="105">
        <v>0</v>
      </c>
      <c r="E36" s="105">
        <v>0</v>
      </c>
      <c r="F36" s="105">
        <v>0</v>
      </c>
      <c r="G36" s="105">
        <v>0</v>
      </c>
      <c r="H36" s="105">
        <v>0</v>
      </c>
      <c r="I36" s="105">
        <v>0</v>
      </c>
      <c r="J36" s="105">
        <v>0</v>
      </c>
      <c r="K36" s="105">
        <v>0</v>
      </c>
      <c r="L36" s="105">
        <v>0</v>
      </c>
      <c r="M36" s="106">
        <f t="shared" si="0"/>
        <v>0</v>
      </c>
      <c r="N36" s="103">
        <f t="shared" si="1"/>
        <v>0</v>
      </c>
      <c r="O36" s="103">
        <f t="shared" si="2"/>
        <v>0</v>
      </c>
      <c r="P36" s="106">
        <f t="shared" si="3"/>
        <v>0</v>
      </c>
      <c r="Q36" s="107">
        <v>0</v>
      </c>
      <c r="R36" s="14"/>
      <c r="S36" s="109" t="s">
        <v>148</v>
      </c>
      <c r="T36" s="16"/>
    </row>
    <row r="37" spans="1:20" ht="15" customHeight="1">
      <c r="A37" s="114">
        <v>32</v>
      </c>
      <c r="B37" s="75" t="s">
        <v>45</v>
      </c>
      <c r="C37" s="105">
        <v>0</v>
      </c>
      <c r="D37" s="105">
        <v>0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6">
        <f t="shared" si="0"/>
        <v>0</v>
      </c>
      <c r="N37" s="103">
        <f t="shared" si="1"/>
        <v>0</v>
      </c>
      <c r="O37" s="103">
        <f t="shared" si="2"/>
        <v>0</v>
      </c>
      <c r="P37" s="106">
        <f t="shared" si="3"/>
        <v>0</v>
      </c>
      <c r="Q37" s="107">
        <v>0</v>
      </c>
      <c r="R37" s="14"/>
      <c r="S37" s="109" t="s">
        <v>146</v>
      </c>
      <c r="T37" s="16"/>
    </row>
    <row r="38" spans="1:20" ht="15" customHeight="1">
      <c r="A38" s="114">
        <v>33</v>
      </c>
      <c r="B38" s="75" t="s">
        <v>51</v>
      </c>
      <c r="C38" s="105"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6">
        <f t="shared" si="0"/>
        <v>0</v>
      </c>
      <c r="N38" s="103">
        <f t="shared" si="1"/>
        <v>0</v>
      </c>
      <c r="O38" s="103">
        <f t="shared" si="2"/>
        <v>0</v>
      </c>
      <c r="P38" s="106">
        <f t="shared" si="3"/>
        <v>0</v>
      </c>
      <c r="Q38" s="107">
        <v>0</v>
      </c>
      <c r="R38" s="14"/>
      <c r="S38" s="109" t="s">
        <v>142</v>
      </c>
      <c r="T38" s="16"/>
    </row>
    <row r="39" spans="1:20" ht="15" customHeight="1">
      <c r="A39" s="114">
        <v>34</v>
      </c>
      <c r="B39" s="75" t="s">
        <v>55</v>
      </c>
      <c r="C39" s="105">
        <v>0</v>
      </c>
      <c r="D39" s="105">
        <v>0</v>
      </c>
      <c r="E39" s="105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6">
        <f t="shared" si="0"/>
        <v>0</v>
      </c>
      <c r="N39" s="103">
        <f t="shared" si="1"/>
        <v>0</v>
      </c>
      <c r="O39" s="103">
        <f t="shared" si="2"/>
        <v>0</v>
      </c>
      <c r="P39" s="106">
        <f t="shared" si="3"/>
        <v>0</v>
      </c>
      <c r="Q39" s="107">
        <v>0</v>
      </c>
      <c r="R39" s="15"/>
      <c r="S39" s="109" t="s">
        <v>138</v>
      </c>
      <c r="T39" s="16"/>
    </row>
    <row r="40" spans="1:20" ht="15" customHeight="1">
      <c r="A40" s="114">
        <v>35</v>
      </c>
      <c r="B40" s="75" t="s">
        <v>61</v>
      </c>
      <c r="C40" s="105">
        <v>0</v>
      </c>
      <c r="D40" s="105">
        <v>0</v>
      </c>
      <c r="E40" s="105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6">
        <f t="shared" si="0"/>
        <v>0</v>
      </c>
      <c r="N40" s="103">
        <f t="shared" si="1"/>
        <v>0</v>
      </c>
      <c r="O40" s="103">
        <f t="shared" si="2"/>
        <v>0</v>
      </c>
      <c r="P40" s="106">
        <f t="shared" si="3"/>
        <v>0</v>
      </c>
      <c r="Q40" s="107">
        <v>0</v>
      </c>
      <c r="R40" s="15"/>
      <c r="S40" s="109" t="s">
        <v>132</v>
      </c>
      <c r="T40" s="16"/>
    </row>
    <row r="41" spans="1:20" ht="15" customHeight="1">
      <c r="A41" s="115"/>
      <c r="B41" s="116"/>
      <c r="C41" s="117"/>
      <c r="D41" s="117"/>
      <c r="E41" s="117"/>
      <c r="F41" s="117"/>
      <c r="G41" s="117"/>
      <c r="H41" s="117"/>
      <c r="I41" s="117"/>
      <c r="J41" s="117"/>
      <c r="K41" s="117"/>
      <c r="L41" s="117"/>
      <c r="M41" s="118"/>
      <c r="N41" s="119"/>
      <c r="O41" s="119"/>
      <c r="P41" s="118"/>
      <c r="Q41" s="120"/>
      <c r="R41" s="15"/>
      <c r="S41" s="15"/>
      <c r="T41" s="15"/>
    </row>
  </sheetData>
  <sheetProtection/>
  <mergeCells count="1">
    <mergeCell ref="B1:S4"/>
  </mergeCells>
  <printOptions horizontalCentered="1" verticalCentered="1"/>
  <pageMargins left="0.15748031496062992" right="0.1968503937007874" top="0.31496062992125984" bottom="0.2362204724409449" header="0.2362204724409449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N45"/>
  <sheetViews>
    <sheetView zoomScalePageLayoutView="0" workbookViewId="0" topLeftCell="A1">
      <selection activeCell="I35" sqref="I35"/>
    </sheetView>
  </sheetViews>
  <sheetFormatPr defaultColWidth="9.140625" defaultRowHeight="12.75"/>
  <cols>
    <col min="1" max="1" width="2.7109375" style="1" customWidth="1"/>
    <col min="2" max="2" width="24.140625" style="1" customWidth="1"/>
    <col min="3" max="10" width="5.7109375" style="1" customWidth="1"/>
    <col min="11" max="11" width="2.00390625" style="1" customWidth="1"/>
    <col min="12" max="12" width="0" style="1" hidden="1" customWidth="1"/>
    <col min="13" max="13" width="33.7109375" style="1" customWidth="1"/>
    <col min="14" max="14" width="2.421875" style="1" customWidth="1"/>
    <col min="15" max="16384" width="9.140625" style="1" customWidth="1"/>
  </cols>
  <sheetData>
    <row r="1" spans="1:14" ht="15.75" customHeight="1">
      <c r="A1" s="16"/>
      <c r="B1" s="166" t="s">
        <v>31</v>
      </c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ht="15.75" customHeight="1">
      <c r="A2" s="16"/>
      <c r="B2" s="166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2.75" customHeight="1" thickBot="1">
      <c r="A3" s="16"/>
      <c r="B3" s="166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ht="15.75" customHeight="1" hidden="1" thickBot="1">
      <c r="A4" s="17"/>
      <c r="B4" s="166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4" ht="57.75" customHeight="1">
      <c r="A5" s="16"/>
      <c r="B5" s="65" t="s">
        <v>18</v>
      </c>
      <c r="C5" s="66" t="s">
        <v>32</v>
      </c>
      <c r="D5" s="66" t="s">
        <v>33</v>
      </c>
      <c r="E5" s="66" t="s">
        <v>32</v>
      </c>
      <c r="F5" s="66" t="s">
        <v>33</v>
      </c>
      <c r="G5" s="67" t="s">
        <v>34</v>
      </c>
      <c r="H5" s="67" t="s">
        <v>35</v>
      </c>
      <c r="I5" s="68" t="s">
        <v>29</v>
      </c>
      <c r="J5" s="68" t="s">
        <v>6</v>
      </c>
      <c r="K5" s="69"/>
      <c r="L5" s="70"/>
      <c r="M5" s="89" t="s">
        <v>18</v>
      </c>
      <c r="N5" s="16"/>
    </row>
    <row r="6" spans="1:14" ht="15" customHeight="1">
      <c r="A6" s="88">
        <v>1</v>
      </c>
      <c r="B6" s="75" t="s">
        <v>40</v>
      </c>
      <c r="C6" s="59">
        <v>43</v>
      </c>
      <c r="D6" s="59">
        <v>13</v>
      </c>
      <c r="E6" s="59">
        <v>42</v>
      </c>
      <c r="F6" s="59">
        <v>17</v>
      </c>
      <c r="G6" s="58">
        <f aca="true" t="shared" si="0" ref="G6:G40">SUM(C6,E6)</f>
        <v>85</v>
      </c>
      <c r="H6" s="58">
        <f aca="true" t="shared" si="1" ref="H6:H40">SUM(D6,F6)</f>
        <v>30</v>
      </c>
      <c r="I6" s="58">
        <f aca="true" t="shared" si="2" ref="I6:I40">IF(D6&gt;F6,D6,F6)</f>
        <v>17</v>
      </c>
      <c r="J6" s="60">
        <v>35</v>
      </c>
      <c r="K6" s="14"/>
      <c r="L6" s="6"/>
      <c r="M6" s="123" t="s">
        <v>160</v>
      </c>
      <c r="N6" s="16"/>
    </row>
    <row r="7" spans="1:14" ht="15" customHeight="1">
      <c r="A7" s="88">
        <v>2</v>
      </c>
      <c r="B7" s="75" t="s">
        <v>42</v>
      </c>
      <c r="C7" s="61">
        <v>42</v>
      </c>
      <c r="D7" s="61">
        <v>10</v>
      </c>
      <c r="E7" s="61">
        <v>41</v>
      </c>
      <c r="F7" s="61">
        <v>17</v>
      </c>
      <c r="G7" s="58">
        <f t="shared" si="0"/>
        <v>83</v>
      </c>
      <c r="H7" s="58">
        <f t="shared" si="1"/>
        <v>27</v>
      </c>
      <c r="I7" s="58">
        <f t="shared" si="2"/>
        <v>17</v>
      </c>
      <c r="J7" s="62">
        <v>34</v>
      </c>
      <c r="K7" s="14"/>
      <c r="L7" s="6"/>
      <c r="M7" s="123" t="s">
        <v>162</v>
      </c>
      <c r="N7" s="16"/>
    </row>
    <row r="8" spans="1:14" ht="15" customHeight="1">
      <c r="A8" s="88">
        <v>3</v>
      </c>
      <c r="B8" s="75" t="s">
        <v>49</v>
      </c>
      <c r="C8" s="61">
        <v>45</v>
      </c>
      <c r="D8" s="61">
        <v>15</v>
      </c>
      <c r="E8" s="61">
        <v>45</v>
      </c>
      <c r="F8" s="61">
        <v>16</v>
      </c>
      <c r="G8" s="58">
        <f t="shared" si="0"/>
        <v>90</v>
      </c>
      <c r="H8" s="58">
        <f t="shared" si="1"/>
        <v>31</v>
      </c>
      <c r="I8" s="58">
        <f t="shared" si="2"/>
        <v>16</v>
      </c>
      <c r="J8" s="62">
        <v>33</v>
      </c>
      <c r="K8" s="14"/>
      <c r="L8" s="6"/>
      <c r="M8" s="123" t="s">
        <v>168</v>
      </c>
      <c r="N8" s="16"/>
    </row>
    <row r="9" spans="1:14" ht="15" customHeight="1">
      <c r="A9" s="88">
        <v>4</v>
      </c>
      <c r="B9" s="75" t="s">
        <v>70</v>
      </c>
      <c r="C9" s="61">
        <v>43</v>
      </c>
      <c r="D9" s="61">
        <v>9</v>
      </c>
      <c r="E9" s="61">
        <v>44</v>
      </c>
      <c r="F9" s="61">
        <v>16</v>
      </c>
      <c r="G9" s="58">
        <f t="shared" si="0"/>
        <v>87</v>
      </c>
      <c r="H9" s="58">
        <f t="shared" si="1"/>
        <v>25</v>
      </c>
      <c r="I9" s="58">
        <f t="shared" si="2"/>
        <v>16</v>
      </c>
      <c r="J9" s="62">
        <v>32</v>
      </c>
      <c r="K9" s="14"/>
      <c r="L9" s="6"/>
      <c r="M9" s="123" t="s">
        <v>189</v>
      </c>
      <c r="N9" s="16"/>
    </row>
    <row r="10" spans="1:14" ht="15" customHeight="1">
      <c r="A10" s="88">
        <v>5</v>
      </c>
      <c r="B10" s="75" t="s">
        <v>53</v>
      </c>
      <c r="C10" s="61">
        <v>41</v>
      </c>
      <c r="D10" s="61">
        <v>8</v>
      </c>
      <c r="E10" s="61">
        <v>40</v>
      </c>
      <c r="F10" s="61">
        <v>14</v>
      </c>
      <c r="G10" s="58">
        <f t="shared" si="0"/>
        <v>81</v>
      </c>
      <c r="H10" s="58">
        <f t="shared" si="1"/>
        <v>22</v>
      </c>
      <c r="I10" s="58">
        <f t="shared" si="2"/>
        <v>14</v>
      </c>
      <c r="J10" s="62">
        <v>31</v>
      </c>
      <c r="K10" s="14"/>
      <c r="L10" s="6"/>
      <c r="M10" s="123" t="s">
        <v>172</v>
      </c>
      <c r="N10" s="16"/>
    </row>
    <row r="11" spans="1:14" ht="15" customHeight="1">
      <c r="A11" s="88">
        <v>6</v>
      </c>
      <c r="B11" s="75" t="s">
        <v>48</v>
      </c>
      <c r="C11" s="61">
        <v>39</v>
      </c>
      <c r="D11" s="61">
        <v>11</v>
      </c>
      <c r="E11" s="61">
        <v>39</v>
      </c>
      <c r="F11" s="61">
        <v>12</v>
      </c>
      <c r="G11" s="58">
        <f t="shared" si="0"/>
        <v>78</v>
      </c>
      <c r="H11" s="58">
        <f t="shared" si="1"/>
        <v>23</v>
      </c>
      <c r="I11" s="58">
        <f t="shared" si="2"/>
        <v>12</v>
      </c>
      <c r="J11" s="62">
        <v>30</v>
      </c>
      <c r="K11" s="14"/>
      <c r="L11" s="6"/>
      <c r="M11" s="123" t="s">
        <v>167</v>
      </c>
      <c r="N11" s="16"/>
    </row>
    <row r="12" spans="1:14" ht="15" customHeight="1">
      <c r="A12" s="88">
        <v>7</v>
      </c>
      <c r="B12" s="75" t="s">
        <v>68</v>
      </c>
      <c r="C12" s="61">
        <v>38</v>
      </c>
      <c r="D12" s="61">
        <v>11</v>
      </c>
      <c r="E12" s="61">
        <v>40</v>
      </c>
      <c r="F12" s="61">
        <v>12</v>
      </c>
      <c r="G12" s="58">
        <f t="shared" si="0"/>
        <v>78</v>
      </c>
      <c r="H12" s="58">
        <f t="shared" si="1"/>
        <v>23</v>
      </c>
      <c r="I12" s="58">
        <f t="shared" si="2"/>
        <v>12</v>
      </c>
      <c r="J12" s="62">
        <v>30</v>
      </c>
      <c r="K12" s="14"/>
      <c r="L12" s="6"/>
      <c r="M12" s="123" t="s">
        <v>187</v>
      </c>
      <c r="N12" s="16"/>
    </row>
    <row r="13" spans="1:14" ht="15" customHeight="1">
      <c r="A13" s="88">
        <v>8</v>
      </c>
      <c r="B13" s="75" t="s">
        <v>46</v>
      </c>
      <c r="C13" s="61">
        <v>41</v>
      </c>
      <c r="D13" s="61">
        <v>12</v>
      </c>
      <c r="E13" s="61">
        <v>43</v>
      </c>
      <c r="F13" s="61">
        <v>10</v>
      </c>
      <c r="G13" s="58">
        <f t="shared" si="0"/>
        <v>84</v>
      </c>
      <c r="H13" s="58">
        <f t="shared" si="1"/>
        <v>22</v>
      </c>
      <c r="I13" s="58">
        <f t="shared" si="2"/>
        <v>12</v>
      </c>
      <c r="J13" s="62">
        <v>28</v>
      </c>
      <c r="K13" s="14"/>
      <c r="L13" s="6"/>
      <c r="M13" s="123" t="s">
        <v>165</v>
      </c>
      <c r="N13" s="16"/>
    </row>
    <row r="14" spans="1:14" ht="15" customHeight="1">
      <c r="A14" s="88">
        <v>9</v>
      </c>
      <c r="B14" s="75" t="s">
        <v>52</v>
      </c>
      <c r="C14" s="61">
        <v>40</v>
      </c>
      <c r="D14" s="61">
        <v>8</v>
      </c>
      <c r="E14" s="61">
        <v>41</v>
      </c>
      <c r="F14" s="61">
        <v>12</v>
      </c>
      <c r="G14" s="58">
        <f t="shared" si="0"/>
        <v>81</v>
      </c>
      <c r="H14" s="58">
        <f t="shared" si="1"/>
        <v>20</v>
      </c>
      <c r="I14" s="58">
        <f t="shared" si="2"/>
        <v>12</v>
      </c>
      <c r="J14" s="62">
        <v>27</v>
      </c>
      <c r="K14" s="14"/>
      <c r="L14" s="6"/>
      <c r="M14" s="123" t="s">
        <v>171</v>
      </c>
      <c r="N14" s="16"/>
    </row>
    <row r="15" spans="1:14" ht="15" customHeight="1">
      <c r="A15" s="88">
        <v>10</v>
      </c>
      <c r="B15" s="75" t="s">
        <v>69</v>
      </c>
      <c r="C15" s="61">
        <v>38</v>
      </c>
      <c r="D15" s="61">
        <v>11</v>
      </c>
      <c r="E15" s="61">
        <v>38</v>
      </c>
      <c r="F15" s="61">
        <v>11</v>
      </c>
      <c r="G15" s="58">
        <f t="shared" si="0"/>
        <v>76</v>
      </c>
      <c r="H15" s="58">
        <f t="shared" si="1"/>
        <v>22</v>
      </c>
      <c r="I15" s="58">
        <f t="shared" si="2"/>
        <v>11</v>
      </c>
      <c r="J15" s="62">
        <v>26</v>
      </c>
      <c r="K15" s="14"/>
      <c r="L15" s="6"/>
      <c r="M15" s="123" t="s">
        <v>188</v>
      </c>
      <c r="N15" s="16"/>
    </row>
    <row r="16" spans="1:14" ht="15" customHeight="1">
      <c r="A16" s="88">
        <v>11</v>
      </c>
      <c r="B16" s="75" t="s">
        <v>59</v>
      </c>
      <c r="C16" s="61">
        <v>41</v>
      </c>
      <c r="D16" s="61">
        <v>11</v>
      </c>
      <c r="E16" s="61">
        <v>40</v>
      </c>
      <c r="F16" s="61">
        <v>10</v>
      </c>
      <c r="G16" s="58">
        <f t="shared" si="0"/>
        <v>81</v>
      </c>
      <c r="H16" s="58">
        <f t="shared" si="1"/>
        <v>21</v>
      </c>
      <c r="I16" s="58">
        <f t="shared" si="2"/>
        <v>11</v>
      </c>
      <c r="J16" s="62">
        <v>25</v>
      </c>
      <c r="K16" s="14"/>
      <c r="L16" s="6"/>
      <c r="M16" s="123" t="s">
        <v>178</v>
      </c>
      <c r="N16" s="16"/>
    </row>
    <row r="17" spans="1:14" ht="15" customHeight="1">
      <c r="A17" s="88">
        <v>12</v>
      </c>
      <c r="B17" s="75" t="s">
        <v>61</v>
      </c>
      <c r="C17" s="61">
        <v>43</v>
      </c>
      <c r="D17" s="61">
        <v>9</v>
      </c>
      <c r="E17" s="61">
        <v>40</v>
      </c>
      <c r="F17" s="61">
        <v>10</v>
      </c>
      <c r="G17" s="58">
        <f t="shared" si="0"/>
        <v>83</v>
      </c>
      <c r="H17" s="58">
        <f t="shared" si="1"/>
        <v>19</v>
      </c>
      <c r="I17" s="58">
        <f t="shared" si="2"/>
        <v>10</v>
      </c>
      <c r="J17" s="62">
        <v>24</v>
      </c>
      <c r="K17" s="14"/>
      <c r="L17" s="6"/>
      <c r="M17" s="123" t="s">
        <v>180</v>
      </c>
      <c r="N17" s="16"/>
    </row>
    <row r="18" spans="1:14" ht="15" customHeight="1">
      <c r="A18" s="88">
        <v>13</v>
      </c>
      <c r="B18" s="75" t="s">
        <v>55</v>
      </c>
      <c r="C18" s="61">
        <v>35</v>
      </c>
      <c r="D18" s="61">
        <v>10</v>
      </c>
      <c r="E18" s="61">
        <v>35</v>
      </c>
      <c r="F18" s="61">
        <v>9</v>
      </c>
      <c r="G18" s="58">
        <f t="shared" si="0"/>
        <v>70</v>
      </c>
      <c r="H18" s="58">
        <f t="shared" si="1"/>
        <v>19</v>
      </c>
      <c r="I18" s="58">
        <f t="shared" si="2"/>
        <v>10</v>
      </c>
      <c r="J18" s="62">
        <v>23</v>
      </c>
      <c r="K18" s="14"/>
      <c r="L18" s="6"/>
      <c r="M18" s="123" t="s">
        <v>174</v>
      </c>
      <c r="N18" s="16"/>
    </row>
    <row r="19" spans="1:14" ht="15" customHeight="1">
      <c r="A19" s="88">
        <v>14</v>
      </c>
      <c r="B19" s="75" t="s">
        <v>60</v>
      </c>
      <c r="C19" s="61">
        <v>39</v>
      </c>
      <c r="D19" s="61">
        <v>9</v>
      </c>
      <c r="E19" s="61">
        <v>39</v>
      </c>
      <c r="F19" s="61">
        <v>9</v>
      </c>
      <c r="G19" s="58">
        <f t="shared" si="0"/>
        <v>78</v>
      </c>
      <c r="H19" s="58">
        <f t="shared" si="1"/>
        <v>18</v>
      </c>
      <c r="I19" s="58">
        <f t="shared" si="2"/>
        <v>9</v>
      </c>
      <c r="J19" s="62">
        <v>22</v>
      </c>
      <c r="K19" s="14"/>
      <c r="L19" s="6"/>
      <c r="M19" s="123" t="s">
        <v>179</v>
      </c>
      <c r="N19" s="16"/>
    </row>
    <row r="20" spans="1:14" ht="15" customHeight="1">
      <c r="A20" s="88">
        <v>15</v>
      </c>
      <c r="B20" s="75" t="s">
        <v>39</v>
      </c>
      <c r="C20" s="61">
        <v>40</v>
      </c>
      <c r="D20" s="61">
        <v>8</v>
      </c>
      <c r="E20" s="61">
        <v>40</v>
      </c>
      <c r="F20" s="61">
        <v>9</v>
      </c>
      <c r="G20" s="58">
        <f t="shared" si="0"/>
        <v>80</v>
      </c>
      <c r="H20" s="58">
        <f t="shared" si="1"/>
        <v>17</v>
      </c>
      <c r="I20" s="58">
        <f t="shared" si="2"/>
        <v>9</v>
      </c>
      <c r="J20" s="62">
        <v>21</v>
      </c>
      <c r="K20" s="14"/>
      <c r="L20" s="6"/>
      <c r="M20" s="123" t="s">
        <v>159</v>
      </c>
      <c r="N20" s="16"/>
    </row>
    <row r="21" spans="1:14" ht="15" customHeight="1">
      <c r="A21" s="88">
        <v>16</v>
      </c>
      <c r="B21" s="75" t="s">
        <v>65</v>
      </c>
      <c r="C21" s="61">
        <v>36</v>
      </c>
      <c r="D21" s="61">
        <v>7</v>
      </c>
      <c r="E21" s="61">
        <v>37</v>
      </c>
      <c r="F21" s="61">
        <v>9</v>
      </c>
      <c r="G21" s="58">
        <f t="shared" si="0"/>
        <v>73</v>
      </c>
      <c r="H21" s="58">
        <f t="shared" si="1"/>
        <v>16</v>
      </c>
      <c r="I21" s="58">
        <f t="shared" si="2"/>
        <v>9</v>
      </c>
      <c r="J21" s="62">
        <v>20</v>
      </c>
      <c r="K21" s="15"/>
      <c r="L21" s="125"/>
      <c r="M21" s="123" t="s">
        <v>184</v>
      </c>
      <c r="N21" s="16"/>
    </row>
    <row r="22" spans="1:14" ht="15" customHeight="1">
      <c r="A22" s="88">
        <v>17</v>
      </c>
      <c r="B22" s="75" t="s">
        <v>44</v>
      </c>
      <c r="C22" s="61">
        <v>42</v>
      </c>
      <c r="D22" s="61">
        <v>7</v>
      </c>
      <c r="E22" s="61">
        <v>39</v>
      </c>
      <c r="F22" s="61">
        <v>8</v>
      </c>
      <c r="G22" s="58">
        <f t="shared" si="0"/>
        <v>81</v>
      </c>
      <c r="H22" s="58">
        <f t="shared" si="1"/>
        <v>15</v>
      </c>
      <c r="I22" s="58">
        <f t="shared" si="2"/>
        <v>8</v>
      </c>
      <c r="J22" s="62">
        <v>19</v>
      </c>
      <c r="K22" s="14"/>
      <c r="L22" s="6"/>
      <c r="M22" s="123" t="s">
        <v>190</v>
      </c>
      <c r="N22" s="16"/>
    </row>
    <row r="23" spans="1:14" ht="15" customHeight="1">
      <c r="A23" s="88">
        <v>18</v>
      </c>
      <c r="B23" s="75" t="s">
        <v>67</v>
      </c>
      <c r="C23" s="61">
        <v>36</v>
      </c>
      <c r="D23" s="61">
        <v>6</v>
      </c>
      <c r="E23" s="61">
        <v>36</v>
      </c>
      <c r="F23" s="61">
        <v>8</v>
      </c>
      <c r="G23" s="58">
        <f t="shared" si="0"/>
        <v>72</v>
      </c>
      <c r="H23" s="58">
        <f t="shared" si="1"/>
        <v>14</v>
      </c>
      <c r="I23" s="58">
        <f t="shared" si="2"/>
        <v>8</v>
      </c>
      <c r="J23" s="62">
        <v>18</v>
      </c>
      <c r="K23" s="15"/>
      <c r="L23" s="125"/>
      <c r="M23" s="123" t="s">
        <v>186</v>
      </c>
      <c r="N23" s="16"/>
    </row>
    <row r="24" spans="1:14" ht="15" customHeight="1">
      <c r="A24" s="88">
        <v>19</v>
      </c>
      <c r="B24" s="75" t="s">
        <v>50</v>
      </c>
      <c r="C24" s="61">
        <v>45</v>
      </c>
      <c r="D24" s="61">
        <v>8</v>
      </c>
      <c r="E24" s="61">
        <v>45</v>
      </c>
      <c r="F24" s="61">
        <v>5</v>
      </c>
      <c r="G24" s="58">
        <f t="shared" si="0"/>
        <v>90</v>
      </c>
      <c r="H24" s="58">
        <f t="shared" si="1"/>
        <v>13</v>
      </c>
      <c r="I24" s="58">
        <f t="shared" si="2"/>
        <v>8</v>
      </c>
      <c r="J24" s="62">
        <v>17</v>
      </c>
      <c r="K24" s="14"/>
      <c r="L24" s="124"/>
      <c r="M24" s="123" t="s">
        <v>169</v>
      </c>
      <c r="N24" s="16"/>
    </row>
    <row r="25" spans="1:14" ht="15" customHeight="1">
      <c r="A25" s="88">
        <v>20</v>
      </c>
      <c r="B25" s="75" t="s">
        <v>47</v>
      </c>
      <c r="C25" s="61">
        <v>38</v>
      </c>
      <c r="D25" s="61">
        <v>2</v>
      </c>
      <c r="E25" s="61">
        <v>38</v>
      </c>
      <c r="F25" s="61">
        <v>8</v>
      </c>
      <c r="G25" s="58">
        <f t="shared" si="0"/>
        <v>76</v>
      </c>
      <c r="H25" s="58">
        <f t="shared" si="1"/>
        <v>10</v>
      </c>
      <c r="I25" s="58">
        <f t="shared" si="2"/>
        <v>8</v>
      </c>
      <c r="J25" s="62">
        <v>16</v>
      </c>
      <c r="K25" s="15"/>
      <c r="M25" s="123" t="s">
        <v>166</v>
      </c>
      <c r="N25" s="16"/>
    </row>
    <row r="26" spans="1:14" ht="15" customHeight="1">
      <c r="A26" s="88">
        <v>21</v>
      </c>
      <c r="B26" s="75" t="s">
        <v>56</v>
      </c>
      <c r="C26" s="61">
        <v>40</v>
      </c>
      <c r="D26" s="61">
        <v>7</v>
      </c>
      <c r="E26" s="61">
        <v>40</v>
      </c>
      <c r="F26" s="61">
        <v>6</v>
      </c>
      <c r="G26" s="58">
        <f t="shared" si="0"/>
        <v>80</v>
      </c>
      <c r="H26" s="58">
        <f t="shared" si="1"/>
        <v>13</v>
      </c>
      <c r="I26" s="58">
        <f t="shared" si="2"/>
        <v>7</v>
      </c>
      <c r="J26" s="62">
        <v>15</v>
      </c>
      <c r="K26" s="14"/>
      <c r="L26" s="124"/>
      <c r="M26" s="123" t="s">
        <v>175</v>
      </c>
      <c r="N26" s="16"/>
    </row>
    <row r="27" spans="1:14" ht="15" customHeight="1">
      <c r="A27" s="88">
        <v>22</v>
      </c>
      <c r="B27" s="75" t="s">
        <v>64</v>
      </c>
      <c r="C27" s="61">
        <v>32</v>
      </c>
      <c r="D27" s="61">
        <v>5</v>
      </c>
      <c r="E27" s="61">
        <v>33</v>
      </c>
      <c r="F27" s="61">
        <v>6</v>
      </c>
      <c r="G27" s="58">
        <f t="shared" si="0"/>
        <v>65</v>
      </c>
      <c r="H27" s="58">
        <f t="shared" si="1"/>
        <v>11</v>
      </c>
      <c r="I27" s="58">
        <f t="shared" si="2"/>
        <v>6</v>
      </c>
      <c r="J27" s="62">
        <v>14</v>
      </c>
      <c r="K27" s="15"/>
      <c r="M27" s="123" t="s">
        <v>183</v>
      </c>
      <c r="N27" s="16"/>
    </row>
    <row r="28" spans="1:14" ht="15" customHeight="1">
      <c r="A28" s="88">
        <v>23</v>
      </c>
      <c r="B28" s="75" t="s">
        <v>54</v>
      </c>
      <c r="C28" s="61">
        <v>31</v>
      </c>
      <c r="D28" s="61">
        <v>5</v>
      </c>
      <c r="E28" s="61">
        <v>32</v>
      </c>
      <c r="F28" s="61">
        <v>6</v>
      </c>
      <c r="G28" s="58">
        <f t="shared" si="0"/>
        <v>63</v>
      </c>
      <c r="H28" s="58">
        <f t="shared" si="1"/>
        <v>11</v>
      </c>
      <c r="I28" s="58">
        <f t="shared" si="2"/>
        <v>6</v>
      </c>
      <c r="J28" s="62">
        <v>13</v>
      </c>
      <c r="K28" s="15"/>
      <c r="M28" s="123" t="s">
        <v>173</v>
      </c>
      <c r="N28" s="16"/>
    </row>
    <row r="29" spans="1:14" ht="15" customHeight="1">
      <c r="A29" s="88">
        <v>24</v>
      </c>
      <c r="B29" s="75" t="s">
        <v>38</v>
      </c>
      <c r="C29" s="61">
        <v>37</v>
      </c>
      <c r="D29" s="61">
        <v>4</v>
      </c>
      <c r="E29" s="61">
        <v>38</v>
      </c>
      <c r="F29" s="61">
        <v>6</v>
      </c>
      <c r="G29" s="58">
        <f t="shared" si="0"/>
        <v>75</v>
      </c>
      <c r="H29" s="58">
        <f t="shared" si="1"/>
        <v>10</v>
      </c>
      <c r="I29" s="58">
        <f t="shared" si="2"/>
        <v>6</v>
      </c>
      <c r="J29" s="62">
        <v>12</v>
      </c>
      <c r="K29" s="15"/>
      <c r="M29" s="123" t="s">
        <v>158</v>
      </c>
      <c r="N29" s="16"/>
    </row>
    <row r="30" spans="1:14" ht="15" customHeight="1">
      <c r="A30" s="88">
        <v>25</v>
      </c>
      <c r="B30" s="75" t="s">
        <v>62</v>
      </c>
      <c r="C30" s="61">
        <v>35</v>
      </c>
      <c r="D30" s="61">
        <v>6</v>
      </c>
      <c r="E30" s="61">
        <v>35</v>
      </c>
      <c r="F30" s="61">
        <v>3</v>
      </c>
      <c r="G30" s="58">
        <f t="shared" si="0"/>
        <v>70</v>
      </c>
      <c r="H30" s="58">
        <f t="shared" si="1"/>
        <v>9</v>
      </c>
      <c r="I30" s="58">
        <f t="shared" si="2"/>
        <v>6</v>
      </c>
      <c r="J30" s="62">
        <v>11</v>
      </c>
      <c r="K30" s="15"/>
      <c r="M30" s="123" t="s">
        <v>181</v>
      </c>
      <c r="N30" s="16"/>
    </row>
    <row r="31" spans="1:14" ht="15" customHeight="1">
      <c r="A31" s="88">
        <v>26</v>
      </c>
      <c r="B31" s="75" t="s">
        <v>63</v>
      </c>
      <c r="C31" s="61">
        <v>36</v>
      </c>
      <c r="D31" s="61">
        <v>5</v>
      </c>
      <c r="E31" s="61">
        <v>37</v>
      </c>
      <c r="F31" s="61">
        <v>5</v>
      </c>
      <c r="G31" s="58">
        <f t="shared" si="0"/>
        <v>73</v>
      </c>
      <c r="H31" s="58">
        <f t="shared" si="1"/>
        <v>10</v>
      </c>
      <c r="I31" s="58">
        <f t="shared" si="2"/>
        <v>5</v>
      </c>
      <c r="J31" s="62">
        <v>10</v>
      </c>
      <c r="K31" s="15"/>
      <c r="M31" s="123" t="s">
        <v>182</v>
      </c>
      <c r="N31" s="16"/>
    </row>
    <row r="32" spans="1:14" ht="15" customHeight="1">
      <c r="A32" s="88">
        <v>27</v>
      </c>
      <c r="B32" s="75" t="s">
        <v>58</v>
      </c>
      <c r="C32" s="61">
        <v>43</v>
      </c>
      <c r="D32" s="61">
        <v>5</v>
      </c>
      <c r="E32" s="61">
        <v>39</v>
      </c>
      <c r="F32" s="61">
        <v>4</v>
      </c>
      <c r="G32" s="58">
        <f t="shared" si="0"/>
        <v>82</v>
      </c>
      <c r="H32" s="58">
        <f t="shared" si="1"/>
        <v>9</v>
      </c>
      <c r="I32" s="58">
        <f t="shared" si="2"/>
        <v>5</v>
      </c>
      <c r="J32" s="62">
        <v>9</v>
      </c>
      <c r="K32" s="15"/>
      <c r="M32" s="123" t="s">
        <v>177</v>
      </c>
      <c r="N32" s="16"/>
    </row>
    <row r="33" spans="1:14" ht="15" customHeight="1">
      <c r="A33" s="88">
        <v>28</v>
      </c>
      <c r="B33" s="75" t="s">
        <v>45</v>
      </c>
      <c r="C33" s="61">
        <v>32</v>
      </c>
      <c r="D33" s="61">
        <v>4</v>
      </c>
      <c r="E33" s="61">
        <v>32</v>
      </c>
      <c r="F33" s="61">
        <v>5</v>
      </c>
      <c r="G33" s="58">
        <f t="shared" si="0"/>
        <v>64</v>
      </c>
      <c r="H33" s="58">
        <f t="shared" si="1"/>
        <v>9</v>
      </c>
      <c r="I33" s="58">
        <f t="shared" si="2"/>
        <v>5</v>
      </c>
      <c r="J33" s="62">
        <v>8</v>
      </c>
      <c r="K33" s="15"/>
      <c r="M33" s="123" t="s">
        <v>164</v>
      </c>
      <c r="N33" s="16"/>
    </row>
    <row r="34" spans="1:14" ht="15" customHeight="1">
      <c r="A34" s="88">
        <v>29</v>
      </c>
      <c r="B34" s="75" t="s">
        <v>36</v>
      </c>
      <c r="C34" s="61">
        <v>42</v>
      </c>
      <c r="D34" s="61">
        <v>3</v>
      </c>
      <c r="E34" s="61">
        <v>41</v>
      </c>
      <c r="F34" s="61">
        <v>5</v>
      </c>
      <c r="G34" s="58">
        <f t="shared" si="0"/>
        <v>83</v>
      </c>
      <c r="H34" s="58">
        <f t="shared" si="1"/>
        <v>8</v>
      </c>
      <c r="I34" s="58">
        <f t="shared" si="2"/>
        <v>5</v>
      </c>
      <c r="J34" s="62">
        <v>7</v>
      </c>
      <c r="K34" s="15"/>
      <c r="M34" s="123" t="s">
        <v>156</v>
      </c>
      <c r="N34" s="16"/>
    </row>
    <row r="35" spans="1:14" ht="15" customHeight="1">
      <c r="A35" s="88">
        <v>30</v>
      </c>
      <c r="B35" s="75" t="s">
        <v>43</v>
      </c>
      <c r="C35" s="61">
        <v>40</v>
      </c>
      <c r="D35" s="61">
        <v>5</v>
      </c>
      <c r="E35" s="61">
        <v>40</v>
      </c>
      <c r="F35" s="61">
        <v>3</v>
      </c>
      <c r="G35" s="58">
        <f t="shared" si="0"/>
        <v>80</v>
      </c>
      <c r="H35" s="58">
        <f t="shared" si="1"/>
        <v>8</v>
      </c>
      <c r="I35" s="58">
        <f t="shared" si="2"/>
        <v>5</v>
      </c>
      <c r="J35" s="62">
        <v>6</v>
      </c>
      <c r="K35" s="15"/>
      <c r="M35" s="123" t="s">
        <v>163</v>
      </c>
      <c r="N35" s="16"/>
    </row>
    <row r="36" spans="1:14" ht="15" customHeight="1">
      <c r="A36" s="88">
        <v>31</v>
      </c>
      <c r="B36" s="75" t="s">
        <v>57</v>
      </c>
      <c r="C36" s="61">
        <v>38</v>
      </c>
      <c r="D36" s="61">
        <v>4</v>
      </c>
      <c r="E36" s="61">
        <v>34</v>
      </c>
      <c r="F36" s="61">
        <v>3</v>
      </c>
      <c r="G36" s="58">
        <f t="shared" si="0"/>
        <v>72</v>
      </c>
      <c r="H36" s="58">
        <f t="shared" si="1"/>
        <v>7</v>
      </c>
      <c r="I36" s="58">
        <f t="shared" si="2"/>
        <v>4</v>
      </c>
      <c r="J36" s="62">
        <v>5</v>
      </c>
      <c r="K36" s="15"/>
      <c r="M36" s="123" t="s">
        <v>176</v>
      </c>
      <c r="N36" s="16"/>
    </row>
    <row r="37" spans="1:14" ht="15" customHeight="1">
      <c r="A37" s="88">
        <v>32</v>
      </c>
      <c r="B37" s="75" t="s">
        <v>66</v>
      </c>
      <c r="C37" s="61">
        <v>33</v>
      </c>
      <c r="D37" s="61">
        <v>3</v>
      </c>
      <c r="E37" s="61">
        <v>33</v>
      </c>
      <c r="F37" s="61">
        <v>4</v>
      </c>
      <c r="G37" s="58">
        <f t="shared" si="0"/>
        <v>66</v>
      </c>
      <c r="H37" s="58">
        <f t="shared" si="1"/>
        <v>7</v>
      </c>
      <c r="I37" s="58">
        <f t="shared" si="2"/>
        <v>4</v>
      </c>
      <c r="J37" s="62">
        <v>4</v>
      </c>
      <c r="K37" s="15"/>
      <c r="M37" s="123" t="s">
        <v>185</v>
      </c>
      <c r="N37" s="16"/>
    </row>
    <row r="38" spans="1:14" ht="15" customHeight="1">
      <c r="A38" s="88">
        <v>33</v>
      </c>
      <c r="B38" s="75" t="s">
        <v>41</v>
      </c>
      <c r="C38" s="61">
        <v>39</v>
      </c>
      <c r="D38" s="61">
        <v>2</v>
      </c>
      <c r="E38" s="61">
        <v>38</v>
      </c>
      <c r="F38" s="61">
        <v>4</v>
      </c>
      <c r="G38" s="58">
        <f t="shared" si="0"/>
        <v>77</v>
      </c>
      <c r="H38" s="58">
        <f t="shared" si="1"/>
        <v>6</v>
      </c>
      <c r="I38" s="58">
        <f t="shared" si="2"/>
        <v>4</v>
      </c>
      <c r="J38" s="62">
        <v>3</v>
      </c>
      <c r="K38" s="15"/>
      <c r="M38" s="123" t="s">
        <v>161</v>
      </c>
      <c r="N38" s="16"/>
    </row>
    <row r="39" spans="1:14" ht="15" customHeight="1">
      <c r="A39" s="88">
        <v>34</v>
      </c>
      <c r="B39" s="75" t="s">
        <v>37</v>
      </c>
      <c r="C39" s="61">
        <v>36</v>
      </c>
      <c r="D39" s="61">
        <v>2</v>
      </c>
      <c r="E39" s="61">
        <v>37</v>
      </c>
      <c r="F39" s="61">
        <v>4</v>
      </c>
      <c r="G39" s="58">
        <f t="shared" si="0"/>
        <v>73</v>
      </c>
      <c r="H39" s="58">
        <f t="shared" si="1"/>
        <v>6</v>
      </c>
      <c r="I39" s="58">
        <f t="shared" si="2"/>
        <v>4</v>
      </c>
      <c r="J39" s="62">
        <v>2</v>
      </c>
      <c r="K39" s="15"/>
      <c r="M39" s="123" t="s">
        <v>157</v>
      </c>
      <c r="N39" s="16"/>
    </row>
    <row r="40" spans="1:14" ht="15" customHeight="1">
      <c r="A40" s="88">
        <v>35</v>
      </c>
      <c r="B40" s="75" t="s">
        <v>51</v>
      </c>
      <c r="C40" s="61">
        <v>36</v>
      </c>
      <c r="D40" s="61">
        <v>0</v>
      </c>
      <c r="E40" s="61">
        <v>31</v>
      </c>
      <c r="F40" s="61">
        <v>0</v>
      </c>
      <c r="G40" s="58">
        <f t="shared" si="0"/>
        <v>67</v>
      </c>
      <c r="H40" s="58">
        <f t="shared" si="1"/>
        <v>0</v>
      </c>
      <c r="I40" s="58">
        <f t="shared" si="2"/>
        <v>0</v>
      </c>
      <c r="J40" s="62">
        <v>0</v>
      </c>
      <c r="K40" s="15"/>
      <c r="M40" s="123" t="s">
        <v>170</v>
      </c>
      <c r="N40" s="16"/>
    </row>
    <row r="41" spans="1:14" ht="1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1" ht="12.75">
      <c r="A42" s="5"/>
      <c r="B42" s="63"/>
      <c r="C42" s="63"/>
      <c r="D42" s="63"/>
      <c r="E42" s="63"/>
      <c r="F42" s="63"/>
      <c r="G42" s="63"/>
      <c r="H42" s="63"/>
      <c r="I42" s="63"/>
      <c r="J42" s="63"/>
      <c r="K42" s="18"/>
    </row>
    <row r="43" spans="2:10" ht="12.75">
      <c r="B43" s="64"/>
      <c r="C43" s="64"/>
      <c r="D43" s="64"/>
      <c r="E43" s="64"/>
      <c r="F43" s="64"/>
      <c r="G43" s="64"/>
      <c r="H43" s="64"/>
      <c r="I43" s="64"/>
      <c r="J43" s="64"/>
    </row>
    <row r="44" spans="2:10" ht="12.75">
      <c r="B44" s="64"/>
      <c r="C44" s="64"/>
      <c r="D44" s="64"/>
      <c r="E44" s="64"/>
      <c r="F44" s="64"/>
      <c r="G44" s="64"/>
      <c r="H44" s="64"/>
      <c r="I44" s="64"/>
      <c r="J44" s="64"/>
    </row>
    <row r="45" spans="2:10" ht="12.75">
      <c r="B45" s="64"/>
      <c r="C45" s="64"/>
      <c r="D45" s="64"/>
      <c r="E45" s="64"/>
      <c r="F45" s="64"/>
      <c r="G45" s="64"/>
      <c r="H45" s="64"/>
      <c r="I45" s="64"/>
      <c r="J45" s="64"/>
    </row>
  </sheetData>
  <sheetProtection/>
  <mergeCells count="1">
    <mergeCell ref="B1:N4"/>
  </mergeCells>
  <printOptions horizontalCentered="1" verticalCentered="1"/>
  <pageMargins left="0.15748031496062992" right="0.1968503937007874" top="0.31496062992125984" bottom="0.2362204724409449" header="0.2362204724409449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46"/>
  <sheetViews>
    <sheetView tabSelected="1" zoomScalePageLayoutView="0" workbookViewId="0" topLeftCell="A1">
      <selection activeCell="H31" sqref="H31"/>
    </sheetView>
  </sheetViews>
  <sheetFormatPr defaultColWidth="9.140625" defaultRowHeight="12.75"/>
  <cols>
    <col min="1" max="1" width="6.28125" style="0" customWidth="1"/>
    <col min="2" max="2" width="32.00390625" style="0" customWidth="1"/>
  </cols>
  <sheetData>
    <row r="1" spans="1:6" ht="12.75">
      <c r="A1" s="168" t="s">
        <v>117</v>
      </c>
      <c r="B1" s="169"/>
      <c r="C1" s="169"/>
      <c r="D1" s="169"/>
      <c r="E1" s="169"/>
      <c r="F1" s="169"/>
    </row>
    <row r="2" spans="1:6" ht="26.25" customHeight="1">
      <c r="A2" s="170"/>
      <c r="B2" s="170"/>
      <c r="C2" s="170"/>
      <c r="D2" s="170"/>
      <c r="E2" s="170"/>
      <c r="F2" s="170"/>
    </row>
    <row r="3" spans="1:6" ht="42.75" customHeight="1">
      <c r="A3" s="92" t="s">
        <v>116</v>
      </c>
      <c r="B3" s="93" t="s">
        <v>0</v>
      </c>
      <c r="C3" s="93" t="s">
        <v>112</v>
      </c>
      <c r="D3" s="93" t="s">
        <v>113</v>
      </c>
      <c r="E3" s="93" t="s">
        <v>114</v>
      </c>
      <c r="F3" s="92" t="s">
        <v>115</v>
      </c>
    </row>
    <row r="4" spans="1:6" ht="27" customHeight="1">
      <c r="A4" s="94">
        <v>1</v>
      </c>
      <c r="B4" s="91" t="s">
        <v>42</v>
      </c>
      <c r="C4" s="95">
        <v>36</v>
      </c>
      <c r="D4" s="96">
        <v>34</v>
      </c>
      <c r="E4" s="97">
        <v>30</v>
      </c>
      <c r="F4" s="98">
        <f aca="true" t="shared" si="0" ref="F4:F38">SUM(E4,D4,C4)</f>
        <v>100</v>
      </c>
    </row>
    <row r="5" spans="1:6" ht="27" customHeight="1">
      <c r="A5" s="94">
        <v>2</v>
      </c>
      <c r="B5" s="91" t="s">
        <v>53</v>
      </c>
      <c r="C5" s="95">
        <v>24</v>
      </c>
      <c r="D5" s="96">
        <v>31</v>
      </c>
      <c r="E5" s="97">
        <v>28</v>
      </c>
      <c r="F5" s="98">
        <f t="shared" si="0"/>
        <v>83</v>
      </c>
    </row>
    <row r="6" spans="1:6" ht="27" customHeight="1">
      <c r="A6" s="94">
        <v>3</v>
      </c>
      <c r="B6" s="91" t="s">
        <v>39</v>
      </c>
      <c r="C6" s="95">
        <v>24</v>
      </c>
      <c r="D6" s="96">
        <v>21</v>
      </c>
      <c r="E6" s="97">
        <v>35</v>
      </c>
      <c r="F6" s="98">
        <f t="shared" si="0"/>
        <v>80</v>
      </c>
    </row>
    <row r="7" spans="1:6" ht="27" customHeight="1">
      <c r="A7" s="94">
        <v>4</v>
      </c>
      <c r="B7" s="91" t="s">
        <v>70</v>
      </c>
      <c r="C7" s="95">
        <v>36</v>
      </c>
      <c r="D7" s="96">
        <v>32</v>
      </c>
      <c r="E7" s="97">
        <v>11</v>
      </c>
      <c r="F7" s="98">
        <f t="shared" si="0"/>
        <v>79</v>
      </c>
    </row>
    <row r="8" spans="1:6" ht="27" customHeight="1">
      <c r="A8" s="94">
        <v>5</v>
      </c>
      <c r="B8" s="91" t="s">
        <v>48</v>
      </c>
      <c r="C8" s="95">
        <v>24</v>
      </c>
      <c r="D8" s="96">
        <v>30</v>
      </c>
      <c r="E8" s="97">
        <v>25</v>
      </c>
      <c r="F8" s="98">
        <f t="shared" si="0"/>
        <v>79</v>
      </c>
    </row>
    <row r="9" spans="1:6" ht="27" customHeight="1">
      <c r="A9" s="94">
        <v>6</v>
      </c>
      <c r="B9" s="91" t="s">
        <v>44</v>
      </c>
      <c r="C9" s="95">
        <v>24</v>
      </c>
      <c r="D9" s="96">
        <v>19</v>
      </c>
      <c r="E9" s="97">
        <v>33</v>
      </c>
      <c r="F9" s="98">
        <f t="shared" si="0"/>
        <v>76</v>
      </c>
    </row>
    <row r="10" spans="1:6" ht="27" customHeight="1">
      <c r="A10" s="94">
        <v>7</v>
      </c>
      <c r="B10" s="91" t="s">
        <v>52</v>
      </c>
      <c r="C10" s="95">
        <v>24</v>
      </c>
      <c r="D10" s="96">
        <v>27</v>
      </c>
      <c r="E10" s="97">
        <v>24</v>
      </c>
      <c r="F10" s="98">
        <f t="shared" si="0"/>
        <v>75</v>
      </c>
    </row>
    <row r="11" spans="1:6" ht="27" customHeight="1">
      <c r="A11" s="94">
        <v>8</v>
      </c>
      <c r="B11" s="91" t="s">
        <v>65</v>
      </c>
      <c r="C11" s="95">
        <v>24</v>
      </c>
      <c r="D11" s="96">
        <v>20</v>
      </c>
      <c r="E11" s="97">
        <v>29</v>
      </c>
      <c r="F11" s="98">
        <f t="shared" si="0"/>
        <v>73</v>
      </c>
    </row>
    <row r="12" spans="1:6" ht="27" customHeight="1">
      <c r="A12" s="94">
        <v>9</v>
      </c>
      <c r="B12" s="91" t="s">
        <v>194</v>
      </c>
      <c r="C12" s="95">
        <v>24</v>
      </c>
      <c r="D12" s="96">
        <v>14</v>
      </c>
      <c r="E12" s="97">
        <v>34</v>
      </c>
      <c r="F12" s="98">
        <f t="shared" si="0"/>
        <v>72</v>
      </c>
    </row>
    <row r="13" spans="1:6" ht="27" customHeight="1">
      <c r="A13" s="94">
        <v>10</v>
      </c>
      <c r="B13" s="91" t="s">
        <v>40</v>
      </c>
      <c r="C13" s="95">
        <v>36</v>
      </c>
      <c r="D13" s="96">
        <v>35</v>
      </c>
      <c r="E13" s="97">
        <v>0</v>
      </c>
      <c r="F13" s="98">
        <f t="shared" si="0"/>
        <v>71</v>
      </c>
    </row>
    <row r="14" spans="1:6" ht="27" customHeight="1">
      <c r="A14" s="94">
        <v>11</v>
      </c>
      <c r="B14" s="91" t="s">
        <v>69</v>
      </c>
      <c r="C14" s="95">
        <v>36</v>
      </c>
      <c r="D14" s="96">
        <v>26</v>
      </c>
      <c r="E14" s="97">
        <v>8</v>
      </c>
      <c r="F14" s="98">
        <f t="shared" si="0"/>
        <v>70</v>
      </c>
    </row>
    <row r="15" spans="1:6" ht="27" customHeight="1">
      <c r="A15" s="94">
        <v>12</v>
      </c>
      <c r="B15" s="91" t="s">
        <v>68</v>
      </c>
      <c r="C15" s="95">
        <v>24</v>
      </c>
      <c r="D15" s="96">
        <v>30</v>
      </c>
      <c r="E15" s="97">
        <v>16</v>
      </c>
      <c r="F15" s="98">
        <f t="shared" si="0"/>
        <v>70</v>
      </c>
    </row>
    <row r="16" spans="1:6" ht="27" customHeight="1">
      <c r="A16" s="94">
        <v>13</v>
      </c>
      <c r="B16" s="91" t="s">
        <v>60</v>
      </c>
      <c r="C16" s="95">
        <v>12</v>
      </c>
      <c r="D16" s="96">
        <v>22</v>
      </c>
      <c r="E16" s="97">
        <v>31</v>
      </c>
      <c r="F16" s="98">
        <f t="shared" si="0"/>
        <v>65</v>
      </c>
    </row>
    <row r="17" spans="1:6" ht="27" customHeight="1">
      <c r="A17" s="94">
        <v>14</v>
      </c>
      <c r="B17" s="91" t="s">
        <v>46</v>
      </c>
      <c r="C17" s="95">
        <v>24</v>
      </c>
      <c r="D17" s="96">
        <v>28</v>
      </c>
      <c r="E17" s="97">
        <v>9</v>
      </c>
      <c r="F17" s="98">
        <f t="shared" si="0"/>
        <v>61</v>
      </c>
    </row>
    <row r="18" spans="1:6" ht="27" customHeight="1">
      <c r="A18" s="94">
        <v>15</v>
      </c>
      <c r="B18" s="91" t="s">
        <v>61</v>
      </c>
      <c r="C18" s="95">
        <v>36</v>
      </c>
      <c r="D18" s="96">
        <v>24</v>
      </c>
      <c r="E18" s="97">
        <v>0</v>
      </c>
      <c r="F18" s="98">
        <f t="shared" si="0"/>
        <v>60</v>
      </c>
    </row>
    <row r="19" spans="1:6" ht="27" customHeight="1">
      <c r="A19" s="94">
        <v>16</v>
      </c>
      <c r="B19" s="91" t="s">
        <v>59</v>
      </c>
      <c r="C19" s="95">
        <v>12</v>
      </c>
      <c r="D19" s="96">
        <v>25</v>
      </c>
      <c r="E19" s="97">
        <v>23</v>
      </c>
      <c r="F19" s="98">
        <f t="shared" si="0"/>
        <v>60</v>
      </c>
    </row>
    <row r="20" spans="1:6" ht="27" customHeight="1">
      <c r="A20" s="94">
        <v>17</v>
      </c>
      <c r="B20" s="91" t="s">
        <v>47</v>
      </c>
      <c r="C20" s="95">
        <v>12</v>
      </c>
      <c r="D20" s="96">
        <v>16</v>
      </c>
      <c r="E20" s="97">
        <v>32</v>
      </c>
      <c r="F20" s="98">
        <f t="shared" si="0"/>
        <v>60</v>
      </c>
    </row>
    <row r="21" spans="1:6" ht="27" customHeight="1">
      <c r="A21" s="94">
        <v>18</v>
      </c>
      <c r="B21" s="91" t="s">
        <v>49</v>
      </c>
      <c r="C21" s="95">
        <v>12</v>
      </c>
      <c r="D21" s="96">
        <v>33</v>
      </c>
      <c r="E21" s="97">
        <v>13</v>
      </c>
      <c r="F21" s="98">
        <f t="shared" si="0"/>
        <v>58</v>
      </c>
    </row>
    <row r="22" spans="1:6" ht="27" customHeight="1">
      <c r="A22" s="94">
        <v>19</v>
      </c>
      <c r="B22" s="91" t="s">
        <v>37</v>
      </c>
      <c r="C22" s="95">
        <v>24</v>
      </c>
      <c r="D22" s="96">
        <v>2</v>
      </c>
      <c r="E22" s="97">
        <v>27</v>
      </c>
      <c r="F22" s="98">
        <f t="shared" si="0"/>
        <v>53</v>
      </c>
    </row>
    <row r="23" spans="1:6" ht="27" customHeight="1">
      <c r="A23" s="94">
        <v>20</v>
      </c>
      <c r="B23" s="91" t="s">
        <v>50</v>
      </c>
      <c r="C23" s="95">
        <v>12</v>
      </c>
      <c r="D23" s="96">
        <v>17</v>
      </c>
      <c r="E23" s="97">
        <v>20</v>
      </c>
      <c r="F23" s="98">
        <f t="shared" si="0"/>
        <v>49</v>
      </c>
    </row>
    <row r="24" spans="1:6" ht="27" customHeight="1">
      <c r="A24" s="94">
        <v>21</v>
      </c>
      <c r="B24" s="91" t="s">
        <v>62</v>
      </c>
      <c r="C24" s="95">
        <v>24</v>
      </c>
      <c r="D24" s="96">
        <v>11</v>
      </c>
      <c r="E24" s="97">
        <v>13</v>
      </c>
      <c r="F24" s="98">
        <f t="shared" si="0"/>
        <v>48</v>
      </c>
    </row>
    <row r="25" spans="1:6" ht="27" customHeight="1">
      <c r="A25" s="94">
        <v>22</v>
      </c>
      <c r="B25" s="91" t="s">
        <v>55</v>
      </c>
      <c r="C25" s="95">
        <v>24</v>
      </c>
      <c r="D25" s="96">
        <v>23</v>
      </c>
      <c r="E25" s="97">
        <v>0</v>
      </c>
      <c r="F25" s="98">
        <f t="shared" si="0"/>
        <v>47</v>
      </c>
    </row>
    <row r="26" spans="1:6" ht="27" customHeight="1">
      <c r="A26" s="94">
        <v>23</v>
      </c>
      <c r="B26" s="91" t="s">
        <v>56</v>
      </c>
      <c r="C26" s="95">
        <v>12</v>
      </c>
      <c r="D26" s="96">
        <v>15</v>
      </c>
      <c r="E26" s="97">
        <v>20</v>
      </c>
      <c r="F26" s="98">
        <f t="shared" si="0"/>
        <v>47</v>
      </c>
    </row>
    <row r="27" spans="1:6" ht="27" customHeight="1">
      <c r="A27" s="94">
        <v>24</v>
      </c>
      <c r="B27" s="91" t="s">
        <v>57</v>
      </c>
      <c r="C27" s="95">
        <v>24</v>
      </c>
      <c r="D27" s="96">
        <v>5</v>
      </c>
      <c r="E27" s="97">
        <v>17</v>
      </c>
      <c r="F27" s="98">
        <f t="shared" si="0"/>
        <v>46</v>
      </c>
    </row>
    <row r="28" spans="1:6" ht="27" customHeight="1">
      <c r="A28" s="94">
        <v>25</v>
      </c>
      <c r="B28" s="91" t="s">
        <v>38</v>
      </c>
      <c r="C28" s="95">
        <v>12</v>
      </c>
      <c r="D28" s="96">
        <v>12</v>
      </c>
      <c r="E28" s="97">
        <v>22</v>
      </c>
      <c r="F28" s="98">
        <f t="shared" si="0"/>
        <v>46</v>
      </c>
    </row>
    <row r="29" spans="1:6" ht="27" customHeight="1">
      <c r="A29" s="94">
        <v>26</v>
      </c>
      <c r="B29" s="91" t="s">
        <v>67</v>
      </c>
      <c r="C29" s="95">
        <v>0</v>
      </c>
      <c r="D29" s="96">
        <v>18</v>
      </c>
      <c r="E29" s="97">
        <v>27</v>
      </c>
      <c r="F29" s="98">
        <f t="shared" si="0"/>
        <v>45</v>
      </c>
    </row>
    <row r="30" spans="1:6" ht="27" customHeight="1">
      <c r="A30" s="94">
        <v>27</v>
      </c>
      <c r="B30" s="91" t="s">
        <v>63</v>
      </c>
      <c r="C30" s="95">
        <v>12</v>
      </c>
      <c r="D30" s="96">
        <v>10</v>
      </c>
      <c r="E30" s="97">
        <v>18</v>
      </c>
      <c r="F30" s="98">
        <f t="shared" si="0"/>
        <v>40</v>
      </c>
    </row>
    <row r="31" spans="1:6" ht="27" customHeight="1">
      <c r="A31" s="94">
        <v>28</v>
      </c>
      <c r="B31" s="91" t="s">
        <v>195</v>
      </c>
      <c r="C31" s="95">
        <v>0</v>
      </c>
      <c r="D31" s="96">
        <v>13</v>
      </c>
      <c r="E31" s="97">
        <v>21</v>
      </c>
      <c r="F31" s="98">
        <f t="shared" si="0"/>
        <v>34</v>
      </c>
    </row>
    <row r="32" spans="1:6" ht="27" customHeight="1">
      <c r="A32" s="94">
        <v>29</v>
      </c>
      <c r="B32" s="91" t="s">
        <v>36</v>
      </c>
      <c r="C32" s="95">
        <v>24</v>
      </c>
      <c r="D32" s="96">
        <v>7</v>
      </c>
      <c r="E32" s="97">
        <v>0</v>
      </c>
      <c r="F32" s="98">
        <f t="shared" si="0"/>
        <v>31</v>
      </c>
    </row>
    <row r="33" spans="1:6" ht="27" customHeight="1">
      <c r="A33" s="94">
        <v>30</v>
      </c>
      <c r="B33" s="91" t="s">
        <v>66</v>
      </c>
      <c r="C33" s="95">
        <v>12</v>
      </c>
      <c r="D33" s="96">
        <v>4</v>
      </c>
      <c r="E33" s="97">
        <v>10</v>
      </c>
      <c r="F33" s="98">
        <f t="shared" si="0"/>
        <v>26</v>
      </c>
    </row>
    <row r="34" spans="1:6" ht="27" customHeight="1">
      <c r="A34" s="94">
        <v>31</v>
      </c>
      <c r="B34" s="91" t="s">
        <v>58</v>
      </c>
      <c r="C34" s="95">
        <v>0</v>
      </c>
      <c r="D34" s="96">
        <v>9</v>
      </c>
      <c r="E34" s="97">
        <v>15</v>
      </c>
      <c r="F34" s="98">
        <f t="shared" si="0"/>
        <v>24</v>
      </c>
    </row>
    <row r="35" spans="1:6" ht="27" customHeight="1">
      <c r="A35" s="94">
        <v>32</v>
      </c>
      <c r="B35" s="91" t="s">
        <v>45</v>
      </c>
      <c r="C35" s="95">
        <v>12</v>
      </c>
      <c r="D35" s="96">
        <v>8</v>
      </c>
      <c r="E35" s="97">
        <v>0</v>
      </c>
      <c r="F35" s="98">
        <f t="shared" si="0"/>
        <v>20</v>
      </c>
    </row>
    <row r="36" spans="1:6" ht="27" customHeight="1">
      <c r="A36" s="94">
        <v>33</v>
      </c>
      <c r="B36" s="91" t="s">
        <v>43</v>
      </c>
      <c r="C36" s="95">
        <v>12</v>
      </c>
      <c r="D36" s="96">
        <v>6</v>
      </c>
      <c r="E36" s="97">
        <v>0</v>
      </c>
      <c r="F36" s="98">
        <f t="shared" si="0"/>
        <v>18</v>
      </c>
    </row>
    <row r="37" spans="1:6" ht="27" customHeight="1">
      <c r="A37" s="94">
        <v>34</v>
      </c>
      <c r="B37" s="91" t="s">
        <v>41</v>
      </c>
      <c r="C37" s="95">
        <v>0</v>
      </c>
      <c r="D37" s="96">
        <v>3</v>
      </c>
      <c r="E37" s="97">
        <v>15</v>
      </c>
      <c r="F37" s="98">
        <f t="shared" si="0"/>
        <v>18</v>
      </c>
    </row>
    <row r="38" spans="1:6" ht="27" customHeight="1">
      <c r="A38" s="94">
        <v>35</v>
      </c>
      <c r="B38" s="91" t="s">
        <v>51</v>
      </c>
      <c r="C38" s="95">
        <v>0</v>
      </c>
      <c r="D38" s="96">
        <v>0</v>
      </c>
      <c r="E38" s="97">
        <v>0</v>
      </c>
      <c r="F38" s="98">
        <f t="shared" si="0"/>
        <v>0</v>
      </c>
    </row>
    <row r="41" spans="1:7" ht="18">
      <c r="A41" s="99" t="s">
        <v>118</v>
      </c>
      <c r="B41" s="100" t="s">
        <v>119</v>
      </c>
      <c r="C41" s="99"/>
      <c r="D41" s="99"/>
      <c r="E41" s="99"/>
      <c r="F41" s="99"/>
      <c r="G41" s="99"/>
    </row>
    <row r="42" spans="1:7" ht="18">
      <c r="A42" s="99"/>
      <c r="B42" s="100" t="s">
        <v>120</v>
      </c>
      <c r="C42" s="99"/>
      <c r="D42" s="99"/>
      <c r="E42" s="99"/>
      <c r="F42" s="99"/>
      <c r="G42" s="99"/>
    </row>
    <row r="43" spans="1:7" ht="18">
      <c r="A43" s="99"/>
      <c r="B43" s="100" t="s">
        <v>123</v>
      </c>
      <c r="C43" s="99"/>
      <c r="D43" s="99"/>
      <c r="E43" s="99"/>
      <c r="F43" s="99"/>
      <c r="G43" s="99"/>
    </row>
    <row r="44" spans="1:7" ht="18">
      <c r="A44" s="99"/>
      <c r="B44" s="100" t="s">
        <v>121</v>
      </c>
      <c r="C44" s="99"/>
      <c r="D44" s="99"/>
      <c r="E44" s="99"/>
      <c r="F44" s="99"/>
      <c r="G44" s="99"/>
    </row>
    <row r="45" spans="1:7" ht="18">
      <c r="A45" s="99"/>
      <c r="B45" s="100" t="s">
        <v>122</v>
      </c>
      <c r="C45" s="99"/>
      <c r="D45" s="99"/>
      <c r="E45" s="99"/>
      <c r="F45" s="99"/>
      <c r="G45" s="99"/>
    </row>
    <row r="46" spans="1:7" ht="18">
      <c r="A46" s="99"/>
      <c r="B46" s="99"/>
      <c r="C46" s="99"/>
      <c r="D46" s="99"/>
      <c r="E46" s="99"/>
      <c r="F46" s="99"/>
      <c r="G46" s="99"/>
    </row>
  </sheetData>
  <sheetProtection/>
  <mergeCells count="1">
    <mergeCell ref="A1:F2"/>
  </mergeCells>
  <printOptions/>
  <pageMargins left="0.13" right="0.16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sital</cp:lastModifiedBy>
  <cp:lastPrinted>2011-02-06T12:32:46Z</cp:lastPrinted>
  <dcterms:created xsi:type="dcterms:W3CDTF">1999-05-26T11:21:22Z</dcterms:created>
  <dcterms:modified xsi:type="dcterms:W3CDTF">2011-02-06T17:32:08Z</dcterms:modified>
  <cp:category/>
  <cp:version/>
  <cp:contentType/>
  <cp:contentStatus/>
</cp:coreProperties>
</file>